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19.01/"/>
    </mc:Choice>
  </mc:AlternateContent>
  <xr:revisionPtr revIDLastSave="5" documentId="8_{631F1FB2-CA42-4BE4-8034-ED5372A41816}" xr6:coauthVersionLast="47" xr6:coauthVersionMax="47" xr10:uidLastSave="{B32A354A-E4FA-46CA-8F2A-A7907802C8E9}"/>
  <bookViews>
    <workbookView xWindow="-28920" yWindow="-7215" windowWidth="29040" windowHeight="1572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10" i="19" l="1"/>
  <c r="H37" i="19"/>
  <c r="H12" i="19"/>
  <c r="G37" i="19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9" i="16" l="1"/>
  <c r="G15" i="17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H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20" i="9" l="1"/>
  <c r="E14" i="6"/>
  <c r="H11" i="6"/>
  <c r="E12" i="6"/>
  <c r="G12" i="6" s="1"/>
  <c r="H7" i="5"/>
  <c r="H18" i="8"/>
  <c r="G25" i="5"/>
  <c r="E21" i="9"/>
  <c r="G21" i="9" s="1"/>
  <c r="H14" i="10"/>
  <c r="H41" i="6"/>
  <c r="E42" i="9"/>
  <c r="G42" i="9" s="1"/>
  <c r="E34" i="8"/>
  <c r="G34" i="8" s="1"/>
  <c r="E8" i="6"/>
  <c r="F8" i="6" s="1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9" i="8" l="1"/>
  <c r="F21" i="9"/>
  <c r="F42" i="9"/>
  <c r="F32" i="6"/>
  <c r="G8" i="6"/>
  <c r="F34" i="8"/>
  <c r="F21" i="11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<sst xmlns="http://schemas.openxmlformats.org/spreadsheetml/2006/main" count="218" uniqueCount="78">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</sst>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/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1" t="s">
        <v>67</v>
      </c>
    </row>
    <row r="4" spans="1:2" x14ac:dyDescent="0.3">
      <c r="A4" s="25" t="s">
        <v>68</v>
      </c>
      <c r="B4" s="26">
        <v>45717</v>
      </c>
    </row>
    <row r="6" spans="1:2" x14ac:dyDescent="0.3">
      <c r="A6" s="25" t="s">
        <v>45</v>
      </c>
      <c r="B6" s="32">
        <f>ROUND(100%*1.02^9,4)</f>
        <v>1.1951000000000001</v>
      </c>
    </row>
    <row r="8" spans="1:2" x14ac:dyDescent="0.3">
      <c r="A8" s="25" t="s">
        <v>7</v>
      </c>
      <c r="B8" s="30" t="s">
        <v>8</v>
      </c>
    </row>
    <row r="9" spans="1:2" x14ac:dyDescent="0.3">
      <c r="A9" s="25" t="s">
        <v>9</v>
      </c>
      <c r="B9" s="30" t="s">
        <v>44</v>
      </c>
    </row>
    <row r="10" spans="1:2" x14ac:dyDescent="0.3">
      <c r="A10" s="25" t="s">
        <v>10</v>
      </c>
      <c r="B10" s="30" t="s">
        <v>11</v>
      </c>
    </row>
    <row r="11" spans="1:2" x14ac:dyDescent="0.3">
      <c r="A11" s="25" t="s">
        <v>14</v>
      </c>
      <c r="B11" s="30" t="s">
        <v>15</v>
      </c>
    </row>
    <row r="12" spans="1:2" x14ac:dyDescent="0.3">
      <c r="A12" s="25" t="s">
        <v>12</v>
      </c>
      <c r="B12" s="30" t="s">
        <v>13</v>
      </c>
    </row>
    <row r="13" spans="1:2" x14ac:dyDescent="0.3">
      <c r="A13" s="25" t="s">
        <v>18</v>
      </c>
      <c r="B13" s="30" t="s">
        <v>19</v>
      </c>
    </row>
    <row r="14" spans="1:2" x14ac:dyDescent="0.3">
      <c r="A14" s="25" t="s">
        <v>0</v>
      </c>
      <c r="B14" s="30" t="s">
        <v>20</v>
      </c>
    </row>
    <row r="15" spans="1:2" x14ac:dyDescent="0.3">
      <c r="A15" s="25" t="s">
        <v>37</v>
      </c>
      <c r="B15" s="30" t="s">
        <v>21</v>
      </c>
    </row>
    <row r="16" spans="1:2" x14ac:dyDescent="0.3">
      <c r="A16" s="25" t="s">
        <v>38</v>
      </c>
      <c r="B16" s="30" t="s">
        <v>22</v>
      </c>
    </row>
    <row r="17" spans="1:2" x14ac:dyDescent="0.3">
      <c r="A17" s="25" t="s">
        <v>39</v>
      </c>
      <c r="B17" s="30" t="s">
        <v>23</v>
      </c>
    </row>
    <row r="18" spans="1:2" x14ac:dyDescent="0.3">
      <c r="A18" s="25" t="s">
        <v>40</v>
      </c>
      <c r="B18" s="30" t="s">
        <v>58</v>
      </c>
    </row>
    <row r="19" spans="1:2" x14ac:dyDescent="0.3">
      <c r="A19" s="25" t="s">
        <v>16</v>
      </c>
      <c r="B19" s="30" t="s">
        <v>17</v>
      </c>
    </row>
    <row r="20" spans="1:2" x14ac:dyDescent="0.3">
      <c r="A20" s="25" t="s">
        <v>24</v>
      </c>
      <c r="B20" s="30" t="s">
        <v>69</v>
      </c>
    </row>
    <row r="21" spans="1:2" x14ac:dyDescent="0.3">
      <c r="A21" s="25" t="s">
        <v>25</v>
      </c>
      <c r="B21" s="30" t="s">
        <v>71</v>
      </c>
    </row>
    <row r="22" spans="1:2" x14ac:dyDescent="0.3">
      <c r="A22" s="25" t="s">
        <v>26</v>
      </c>
      <c r="B22" s="30" t="s">
        <v>27</v>
      </c>
    </row>
    <row r="23" spans="1:2" x14ac:dyDescent="0.3">
      <c r="A23" s="25" t="s">
        <v>28</v>
      </c>
      <c r="B23" s="30" t="s">
        <v>29</v>
      </c>
    </row>
    <row r="24" spans="1:2" x14ac:dyDescent="0.3">
      <c r="A24" s="25" t="s">
        <v>30</v>
      </c>
      <c r="B24" s="30" t="s">
        <v>31</v>
      </c>
    </row>
    <row r="25" spans="1:2" x14ac:dyDescent="0.3">
      <c r="A25" s="25" t="s">
        <v>32</v>
      </c>
      <c r="B25" s="30" t="s">
        <v>41</v>
      </c>
    </row>
    <row r="26" spans="1:2" x14ac:dyDescent="0.3">
      <c r="A26" s="25" t="s">
        <v>33</v>
      </c>
      <c r="B26" s="30" t="s">
        <v>34</v>
      </c>
    </row>
    <row r="27" spans="1:2" x14ac:dyDescent="0.3">
      <c r="A27" s="25" t="s">
        <v>35</v>
      </c>
      <c r="B27" s="30" t="s">
        <v>36</v>
      </c>
    </row>
    <row r="28" spans="1:2" x14ac:dyDescent="0.3">
      <c r="A28" s="25" t="s">
        <v>42</v>
      </c>
      <c r="B28" s="30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40135.461584999997</v>
      </c>
      <c r="D7" s="18">
        <f t="shared" ref="D7:D42" si="1">B7/12*$D$3</f>
        <v>3344.6217987499999</v>
      </c>
      <c r="E7" s="19">
        <f t="shared" ref="E7:E42" si="2">C7/1976</f>
        <v>20.311468413461537</v>
      </c>
      <c r="F7" s="19">
        <f>E7/2</f>
        <v>10.155734206730768</v>
      </c>
      <c r="G7" s="19">
        <f>E7/5</f>
        <v>4.0622936826923075</v>
      </c>
      <c r="H7" s="20">
        <f>C7/2080</f>
        <v>19.295894992788462</v>
      </c>
    </row>
    <row r="8" spans="1:8" x14ac:dyDescent="0.3">
      <c r="A8" s="8">
        <f>A7+1</f>
        <v>1</v>
      </c>
      <c r="B8" s="18">
        <v>34210.93</v>
      </c>
      <c r="C8" s="18">
        <f t="shared" si="0"/>
        <v>40885.482443000001</v>
      </c>
      <c r="D8" s="18">
        <f t="shared" si="1"/>
        <v>3407.123536916667</v>
      </c>
      <c r="E8" s="19">
        <f t="shared" si="2"/>
        <v>20.691033624999999</v>
      </c>
      <c r="F8" s="19">
        <f t="shared" ref="F8:F42" si="3">E8/2</f>
        <v>10.3455168125</v>
      </c>
      <c r="G8" s="19">
        <f t="shared" ref="G8:G42" si="4">E8/5</f>
        <v>4.1382067249999999</v>
      </c>
      <c r="H8" s="20">
        <f t="shared" ref="H8:H42" si="5">C8/2080</f>
        <v>19.656481943750002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41903.181798999998</v>
      </c>
      <c r="D9" s="18">
        <f t="shared" si="1"/>
        <v>3491.9318165833333</v>
      </c>
      <c r="E9" s="19">
        <f t="shared" si="2"/>
        <v>21.206063663461538</v>
      </c>
      <c r="F9" s="19">
        <f t="shared" si="3"/>
        <v>10.603031831730769</v>
      </c>
      <c r="G9" s="19">
        <f t="shared" si="4"/>
        <v>4.2412127326923077</v>
      </c>
      <c r="H9" s="20">
        <f t="shared" si="5"/>
        <v>20.145760480288459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42889.820505999996</v>
      </c>
      <c r="D10" s="18">
        <f t="shared" si="1"/>
        <v>3574.1517088333335</v>
      </c>
      <c r="E10" s="19">
        <f t="shared" si="2"/>
        <v>21.705374749999997</v>
      </c>
      <c r="F10" s="19">
        <f t="shared" si="3"/>
        <v>10.852687374999999</v>
      </c>
      <c r="G10" s="19">
        <f t="shared" si="4"/>
        <v>4.3410749499999994</v>
      </c>
      <c r="H10" s="20">
        <f t="shared" si="5"/>
        <v>20.620106012499999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43935.377643</v>
      </c>
      <c r="D11" s="18">
        <f t="shared" si="1"/>
        <v>3661.28147025</v>
      </c>
      <c r="E11" s="19">
        <f t="shared" si="2"/>
        <v>22.234502855769232</v>
      </c>
      <c r="F11" s="19">
        <f t="shared" si="3"/>
        <v>11.117251427884616</v>
      </c>
      <c r="G11" s="19">
        <f t="shared" si="4"/>
        <v>4.4469005711538463</v>
      </c>
      <c r="H11" s="20">
        <f t="shared" si="5"/>
        <v>21.122777712980771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44678.873255000006</v>
      </c>
      <c r="D12" s="18">
        <f t="shared" si="1"/>
        <v>3723.2394379166672</v>
      </c>
      <c r="E12" s="19">
        <f t="shared" si="2"/>
        <v>22.610765817307694</v>
      </c>
      <c r="F12" s="19">
        <f t="shared" si="3"/>
        <v>11.305382908653847</v>
      </c>
      <c r="G12" s="19">
        <f t="shared" si="4"/>
        <v>4.5221531634615388</v>
      </c>
      <c r="H12" s="20">
        <f t="shared" si="5"/>
        <v>21.480227526442309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46131.373893000004</v>
      </c>
      <c r="D13" s="18">
        <f t="shared" si="1"/>
        <v>3844.2811577500001</v>
      </c>
      <c r="E13" s="19">
        <f t="shared" si="2"/>
        <v>23.345836990384615</v>
      </c>
      <c r="F13" s="19">
        <f t="shared" si="3"/>
        <v>11.672918495192308</v>
      </c>
      <c r="G13" s="19">
        <f t="shared" si="4"/>
        <v>4.6691673980769233</v>
      </c>
      <c r="H13" s="20">
        <f t="shared" si="5"/>
        <v>22.178545140865385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46680.092107000004</v>
      </c>
      <c r="D14" s="18">
        <f t="shared" si="1"/>
        <v>3890.0076755833334</v>
      </c>
      <c r="E14" s="19">
        <f t="shared" si="2"/>
        <v>23.623528394230771</v>
      </c>
      <c r="F14" s="19">
        <f t="shared" si="3"/>
        <v>11.811764197115385</v>
      </c>
      <c r="G14" s="19">
        <f t="shared" si="4"/>
        <v>4.7247056788461546</v>
      </c>
      <c r="H14" s="20">
        <f t="shared" si="5"/>
        <v>22.442351974519234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48207.501613</v>
      </c>
      <c r="D15" s="18">
        <f t="shared" si="1"/>
        <v>4017.2918010833332</v>
      </c>
      <c r="E15" s="19">
        <f t="shared" si="2"/>
        <v>24.396508913461538</v>
      </c>
      <c r="F15" s="19">
        <f t="shared" si="3"/>
        <v>12.198254456730769</v>
      </c>
      <c r="G15" s="19">
        <f t="shared" si="4"/>
        <v>4.8793017826923073</v>
      </c>
      <c r="H15" s="20">
        <f t="shared" si="5"/>
        <v>23.176683467788461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48698.353085000002</v>
      </c>
      <c r="D16" s="18">
        <f t="shared" si="1"/>
        <v>4058.1960904166667</v>
      </c>
      <c r="E16" s="19">
        <f t="shared" si="2"/>
        <v>24.644915528846155</v>
      </c>
      <c r="F16" s="19">
        <f t="shared" si="3"/>
        <v>12.322457764423078</v>
      </c>
      <c r="G16" s="19">
        <f t="shared" si="4"/>
        <v>4.9289831057692313</v>
      </c>
      <c r="H16" s="20">
        <f t="shared" si="5"/>
        <v>23.412669752403847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50169.485332000004</v>
      </c>
      <c r="D17" s="18">
        <f t="shared" si="1"/>
        <v>4180.7904443333337</v>
      </c>
      <c r="E17" s="19">
        <f t="shared" si="2"/>
        <v>25.389415653846157</v>
      </c>
      <c r="F17" s="19">
        <f t="shared" si="3"/>
        <v>12.694707826923079</v>
      </c>
      <c r="G17" s="19">
        <f t="shared" si="4"/>
        <v>5.0778831307692318</v>
      </c>
      <c r="H17" s="20">
        <f t="shared" si="5"/>
        <v>24.119944871153848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50605.947803000003</v>
      </c>
      <c r="D18" s="18">
        <f t="shared" si="1"/>
        <v>4217.1623169166669</v>
      </c>
      <c r="E18" s="19">
        <f t="shared" si="2"/>
        <v>25.610297471153846</v>
      </c>
      <c r="F18" s="19">
        <f t="shared" si="3"/>
        <v>12.805148735576923</v>
      </c>
      <c r="G18" s="19">
        <f t="shared" si="4"/>
        <v>5.1220594942307693</v>
      </c>
      <c r="H18" s="20">
        <f t="shared" si="5"/>
        <v>24.329782597596154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52024.710768000004</v>
      </c>
      <c r="D19" s="18">
        <f t="shared" si="1"/>
        <v>4335.3925639999998</v>
      </c>
      <c r="E19" s="19">
        <f t="shared" si="2"/>
        <v>26.328294923076925</v>
      </c>
      <c r="F19" s="19">
        <f t="shared" si="3"/>
        <v>13.164147461538462</v>
      </c>
      <c r="G19" s="19">
        <f t="shared" si="4"/>
        <v>5.265658984615385</v>
      </c>
      <c r="H19" s="20">
        <f t="shared" si="5"/>
        <v>25.011880176923079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52411.982923000003</v>
      </c>
      <c r="D20" s="18">
        <f t="shared" si="1"/>
        <v>4367.6652435833339</v>
      </c>
      <c r="E20" s="19">
        <f t="shared" si="2"/>
        <v>26.524282855769233</v>
      </c>
      <c r="F20" s="19">
        <f t="shared" si="3"/>
        <v>13.262141427884616</v>
      </c>
      <c r="G20" s="19">
        <f t="shared" si="4"/>
        <v>5.3048565711538469</v>
      </c>
      <c r="H20" s="20">
        <f t="shared" si="5"/>
        <v>25.198068712980771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53782.655063999999</v>
      </c>
      <c r="D21" s="18">
        <f t="shared" si="1"/>
        <v>4481.8879219999999</v>
      </c>
      <c r="E21" s="19">
        <f t="shared" si="2"/>
        <v>27.217942846153846</v>
      </c>
      <c r="F21" s="19">
        <f t="shared" si="3"/>
        <v>13.608971423076923</v>
      </c>
      <c r="G21" s="19">
        <f t="shared" si="4"/>
        <v>5.4435885692307693</v>
      </c>
      <c r="H21" s="20">
        <f t="shared" si="5"/>
        <v>25.857045703846154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54127.238247000001</v>
      </c>
      <c r="D22" s="18">
        <f t="shared" si="1"/>
        <v>4510.6031872499998</v>
      </c>
      <c r="E22" s="19">
        <f t="shared" si="2"/>
        <v>27.392327048076925</v>
      </c>
      <c r="F22" s="19">
        <f t="shared" si="3"/>
        <v>13.696163524038463</v>
      </c>
      <c r="G22" s="19">
        <f t="shared" si="4"/>
        <v>5.4784654096153851</v>
      </c>
      <c r="H22" s="20">
        <f t="shared" si="5"/>
        <v>26.022710695673076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55488.923236000002</v>
      </c>
      <c r="D23" s="18">
        <f t="shared" si="1"/>
        <v>4624.0769363333338</v>
      </c>
      <c r="E23" s="19">
        <f t="shared" si="2"/>
        <v>28.081438884615388</v>
      </c>
      <c r="F23" s="19">
        <f t="shared" si="3"/>
        <v>14.040719442307694</v>
      </c>
      <c r="G23" s="19">
        <f t="shared" si="4"/>
        <v>5.6162877769230777</v>
      </c>
      <c r="H23" s="20">
        <f t="shared" si="5"/>
        <v>26.677366940384616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55824.901699000002</v>
      </c>
      <c r="D24" s="18">
        <f t="shared" si="1"/>
        <v>4652.0751415833329</v>
      </c>
      <c r="E24" s="19">
        <f t="shared" si="2"/>
        <v>28.251468471153846</v>
      </c>
      <c r="F24" s="19">
        <f t="shared" si="3"/>
        <v>14.125734235576923</v>
      </c>
      <c r="G24" s="19">
        <f t="shared" si="4"/>
        <v>5.6502936942307693</v>
      </c>
      <c r="H24" s="20">
        <f t="shared" si="5"/>
        <v>26.838895047596154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57143.622843000005</v>
      </c>
      <c r="D25" s="18">
        <f t="shared" si="1"/>
        <v>4761.9685702500001</v>
      </c>
      <c r="E25" s="19">
        <f t="shared" si="2"/>
        <v>28.91883747115385</v>
      </c>
      <c r="F25" s="19">
        <f t="shared" si="3"/>
        <v>14.459418735576925</v>
      </c>
      <c r="G25" s="19">
        <f t="shared" si="4"/>
        <v>5.7837674942307702</v>
      </c>
      <c r="H25" s="20">
        <f t="shared" si="5"/>
        <v>27.472895597596157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57438.800592</v>
      </c>
      <c r="D26" s="18">
        <f t="shared" si="1"/>
        <v>4786.5667160000003</v>
      </c>
      <c r="E26" s="19">
        <f t="shared" si="2"/>
        <v>29.068218923076923</v>
      </c>
      <c r="F26" s="19">
        <f t="shared" si="3"/>
        <v>14.534109461538462</v>
      </c>
      <c r="G26" s="19">
        <f t="shared" si="4"/>
        <v>5.813643784615385</v>
      </c>
      <c r="H26" s="20">
        <f t="shared" si="5"/>
        <v>27.614807976923078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58718.991712000003</v>
      </c>
      <c r="D27" s="18">
        <f t="shared" si="1"/>
        <v>4893.2493093333333</v>
      </c>
      <c r="E27" s="19">
        <f t="shared" si="2"/>
        <v>29.716088923076924</v>
      </c>
      <c r="F27" s="19">
        <f t="shared" si="3"/>
        <v>14.858044461538462</v>
      </c>
      <c r="G27" s="19">
        <f t="shared" si="4"/>
        <v>5.9432177846153849</v>
      </c>
      <c r="H27" s="20">
        <f t="shared" si="5"/>
        <v>28.230284476923078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58977.838421</v>
      </c>
      <c r="D28" s="18">
        <f t="shared" si="1"/>
        <v>4914.8198684166664</v>
      </c>
      <c r="E28" s="19">
        <f t="shared" si="2"/>
        <v>29.847084221153846</v>
      </c>
      <c r="F28" s="19">
        <f t="shared" si="3"/>
        <v>14.923542110576923</v>
      </c>
      <c r="G28" s="19">
        <f t="shared" si="4"/>
        <v>5.9694168442307696</v>
      </c>
      <c r="H28" s="20">
        <f t="shared" si="5"/>
        <v>28.354730010096155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60254.109613000001</v>
      </c>
      <c r="D29" s="18">
        <f t="shared" si="1"/>
        <v>5021.1758010833337</v>
      </c>
      <c r="E29" s="19">
        <f t="shared" si="2"/>
        <v>30.492970451923078</v>
      </c>
      <c r="F29" s="19">
        <f t="shared" si="3"/>
        <v>15.246485225961539</v>
      </c>
      <c r="G29" s="19">
        <f t="shared" si="4"/>
        <v>6.0985940903846156</v>
      </c>
      <c r="H29" s="20">
        <f t="shared" si="5"/>
        <v>28.968321929326923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62338.053287000002</v>
      </c>
      <c r="D30" s="18">
        <f t="shared" si="1"/>
        <v>5194.8377739166672</v>
      </c>
      <c r="E30" s="19">
        <f t="shared" si="2"/>
        <v>31.547597817307693</v>
      </c>
      <c r="F30" s="19">
        <f t="shared" si="3"/>
        <v>15.773798908653847</v>
      </c>
      <c r="G30" s="19">
        <f t="shared" si="4"/>
        <v>6.3095195634615386</v>
      </c>
      <c r="H30" s="20">
        <f t="shared" si="5"/>
        <v>29.970217926442309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64399.552983000001</v>
      </c>
      <c r="D31" s="18">
        <f t="shared" si="1"/>
        <v>5366.6294152500004</v>
      </c>
      <c r="E31" s="19">
        <f t="shared" si="2"/>
        <v>32.590866894230771</v>
      </c>
      <c r="F31" s="19">
        <f t="shared" si="3"/>
        <v>16.295433447115386</v>
      </c>
      <c r="G31" s="19">
        <f t="shared" si="4"/>
        <v>6.5181733788461544</v>
      </c>
      <c r="H31" s="20">
        <f t="shared" si="5"/>
        <v>30.961323549519232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64538.865790000003</v>
      </c>
      <c r="D32" s="18">
        <f t="shared" si="1"/>
        <v>5378.2388158333333</v>
      </c>
      <c r="E32" s="19">
        <f t="shared" si="2"/>
        <v>32.661369326923079</v>
      </c>
      <c r="F32" s="19">
        <f t="shared" si="3"/>
        <v>16.33068466346154</v>
      </c>
      <c r="G32" s="19">
        <f t="shared" si="4"/>
        <v>6.5322738653846155</v>
      </c>
      <c r="H32" s="20">
        <f t="shared" si="5"/>
        <v>31.028300860576923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64647.165752000001</v>
      </c>
      <c r="D33" s="18">
        <f t="shared" si="1"/>
        <v>5387.2638126666661</v>
      </c>
      <c r="E33" s="19">
        <f t="shared" si="2"/>
        <v>32.716177000000002</v>
      </c>
      <c r="F33" s="19">
        <f t="shared" si="3"/>
        <v>16.358088500000001</v>
      </c>
      <c r="G33" s="19">
        <f t="shared" si="4"/>
        <v>6.5432354000000004</v>
      </c>
      <c r="H33" s="20">
        <f t="shared" si="5"/>
        <v>31.080368150000002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64769.974227999999</v>
      </c>
      <c r="D34" s="18">
        <f t="shared" si="1"/>
        <v>5397.4978523333339</v>
      </c>
      <c r="E34" s="19">
        <f t="shared" si="2"/>
        <v>32.778327038461541</v>
      </c>
      <c r="F34" s="19">
        <f t="shared" si="3"/>
        <v>16.38916351923077</v>
      </c>
      <c r="G34" s="19">
        <f t="shared" si="4"/>
        <v>6.5556654076923078</v>
      </c>
      <c r="H34" s="20">
        <f t="shared" si="5"/>
        <v>31.139410686538461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64862.964958999997</v>
      </c>
      <c r="D35" s="18">
        <f t="shared" si="1"/>
        <v>5405.2470799166658</v>
      </c>
      <c r="E35" s="19">
        <f t="shared" si="2"/>
        <v>32.825387124999999</v>
      </c>
      <c r="F35" s="19">
        <f t="shared" si="3"/>
        <v>16.412693562499999</v>
      </c>
      <c r="G35" s="19">
        <f t="shared" si="4"/>
        <v>6.5650774250000001</v>
      </c>
      <c r="H35" s="20">
        <f t="shared" si="5"/>
        <v>31.184117768749999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64949.071914</v>
      </c>
      <c r="D36" s="18">
        <f t="shared" si="1"/>
        <v>5412.4226595000009</v>
      </c>
      <c r="E36" s="19">
        <f t="shared" si="2"/>
        <v>32.868963519230768</v>
      </c>
      <c r="F36" s="19">
        <f t="shared" si="3"/>
        <v>16.434481759615384</v>
      </c>
      <c r="G36" s="19">
        <f t="shared" si="4"/>
        <v>6.5737927038461539</v>
      </c>
      <c r="H36" s="20">
        <f t="shared" si="5"/>
        <v>31.22551534326923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65028.904594000007</v>
      </c>
      <c r="D37" s="18">
        <f t="shared" si="1"/>
        <v>5419.0753828333336</v>
      </c>
      <c r="E37" s="19">
        <f t="shared" si="2"/>
        <v>32.909364673076929</v>
      </c>
      <c r="F37" s="19">
        <f t="shared" si="3"/>
        <v>16.454682336538465</v>
      </c>
      <c r="G37" s="19">
        <f t="shared" si="4"/>
        <v>6.5818729346153857</v>
      </c>
      <c r="H37" s="20">
        <f t="shared" si="5"/>
        <v>31.263896439423082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65102.785676000007</v>
      </c>
      <c r="D38" s="18">
        <f t="shared" si="1"/>
        <v>5425.2321396666675</v>
      </c>
      <c r="E38" s="19">
        <f t="shared" si="2"/>
        <v>32.94675388461539</v>
      </c>
      <c r="F38" s="19">
        <f t="shared" si="3"/>
        <v>16.473376942307695</v>
      </c>
      <c r="G38" s="19">
        <f t="shared" si="4"/>
        <v>6.5893507769230784</v>
      </c>
      <c r="H38" s="20">
        <f t="shared" si="5"/>
        <v>31.299416190384619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65171.217102000002</v>
      </c>
      <c r="D39" s="18">
        <f t="shared" si="1"/>
        <v>5430.9347585000005</v>
      </c>
      <c r="E39" s="19">
        <f t="shared" si="2"/>
        <v>32.981385173076923</v>
      </c>
      <c r="F39" s="19">
        <f t="shared" si="3"/>
        <v>16.490692586538461</v>
      </c>
      <c r="G39" s="19">
        <f t="shared" si="4"/>
        <v>6.5962770346153849</v>
      </c>
      <c r="H39" s="20">
        <f t="shared" si="5"/>
        <v>31.332315914423077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65234.557401999999</v>
      </c>
      <c r="D40" s="18">
        <f t="shared" si="1"/>
        <v>5436.2131168333326</v>
      </c>
      <c r="E40" s="19">
        <f t="shared" si="2"/>
        <v>33.013439980769228</v>
      </c>
      <c r="F40" s="19">
        <f t="shared" si="3"/>
        <v>16.506719990384614</v>
      </c>
      <c r="G40" s="19">
        <f t="shared" si="4"/>
        <v>6.6026879961538452</v>
      </c>
      <c r="H40" s="20">
        <f t="shared" si="5"/>
        <v>31.362767981730769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65293.248763000003</v>
      </c>
      <c r="D41" s="18">
        <f t="shared" si="1"/>
        <v>5441.1040635833333</v>
      </c>
      <c r="E41" s="19">
        <f t="shared" si="2"/>
        <v>33.043142086538467</v>
      </c>
      <c r="F41" s="19">
        <f t="shared" si="3"/>
        <v>16.521571043269233</v>
      </c>
      <c r="G41" s="19">
        <f t="shared" si="4"/>
        <v>6.6086284173076937</v>
      </c>
      <c r="H41" s="20">
        <f t="shared" si="5"/>
        <v>31.390984982211538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65347.554107000004</v>
      </c>
      <c r="D42" s="22">
        <f t="shared" si="1"/>
        <v>5445.629508916667</v>
      </c>
      <c r="E42" s="23">
        <f t="shared" si="2"/>
        <v>33.070624548076928</v>
      </c>
      <c r="F42" s="23">
        <f t="shared" si="3"/>
        <v>16.535312274038464</v>
      </c>
      <c r="G42" s="23">
        <f t="shared" si="4"/>
        <v>6.614124909615386</v>
      </c>
      <c r="H42" s="24">
        <f t="shared" si="5"/>
        <v>31.417093320673079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42607.406425000001</v>
      </c>
      <c r="D7" s="18">
        <f t="shared" ref="D7:D42" si="1">B7/12*$D$3</f>
        <v>3550.6172020833333</v>
      </c>
      <c r="E7" s="19">
        <f t="shared" ref="E7:E42" si="2">C7/1976</f>
        <v>21.56245264423077</v>
      </c>
      <c r="F7" s="19">
        <f>E7/2</f>
        <v>10.781226322115385</v>
      </c>
      <c r="G7" s="19">
        <f>E7/5</f>
        <v>4.3124905288461539</v>
      </c>
      <c r="H7" s="20">
        <f>C7/2080</f>
        <v>20.484330012019232</v>
      </c>
    </row>
    <row r="8" spans="1:8" x14ac:dyDescent="0.3">
      <c r="A8" s="8">
        <f>A7+1</f>
        <v>1</v>
      </c>
      <c r="B8" s="18">
        <v>36200.44</v>
      </c>
      <c r="C8" s="18">
        <f t="shared" si="0"/>
        <v>43263.145844000006</v>
      </c>
      <c r="D8" s="18">
        <f t="shared" si="1"/>
        <v>3605.262153666667</v>
      </c>
      <c r="E8" s="19">
        <f t="shared" si="2"/>
        <v>21.89430457692308</v>
      </c>
      <c r="F8" s="19">
        <f t="shared" ref="F8:F42" si="3">E8/2</f>
        <v>10.94715228846154</v>
      </c>
      <c r="G8" s="19">
        <f t="shared" ref="G8:G42" si="4">E8/5</f>
        <v>4.3788609153846156</v>
      </c>
      <c r="H8" s="20">
        <f t="shared" ref="H8:H42" si="5">C8/2080</f>
        <v>20.799589348076925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43918.239908999996</v>
      </c>
      <c r="D9" s="18">
        <f t="shared" si="1"/>
        <v>3659.8533257499998</v>
      </c>
      <c r="E9" s="19">
        <f t="shared" si="2"/>
        <v>22.225829913461535</v>
      </c>
      <c r="F9" s="19">
        <f t="shared" si="3"/>
        <v>11.112914956730767</v>
      </c>
      <c r="G9" s="19">
        <f t="shared" si="4"/>
        <v>4.4451659826923073</v>
      </c>
      <c r="H9" s="20">
        <f t="shared" si="5"/>
        <v>21.114538417788459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44795.371603</v>
      </c>
      <c r="D10" s="18">
        <f t="shared" si="1"/>
        <v>3732.9476335833333</v>
      </c>
      <c r="E10" s="19">
        <f t="shared" si="2"/>
        <v>22.669722471153847</v>
      </c>
      <c r="F10" s="19">
        <f t="shared" si="3"/>
        <v>11.334861235576923</v>
      </c>
      <c r="G10" s="19">
        <f t="shared" si="4"/>
        <v>4.5339444942307692</v>
      </c>
      <c r="H10" s="20">
        <f t="shared" si="5"/>
        <v>21.536236347596155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45428.738750000004</v>
      </c>
      <c r="D11" s="18">
        <f t="shared" si="1"/>
        <v>3785.728229166667</v>
      </c>
      <c r="E11" s="19">
        <f t="shared" si="2"/>
        <v>22.990252403846156</v>
      </c>
      <c r="F11" s="19">
        <f t="shared" si="3"/>
        <v>11.495126201923078</v>
      </c>
      <c r="G11" s="19">
        <f t="shared" si="4"/>
        <v>4.5980504807692313</v>
      </c>
      <c r="H11" s="20">
        <f t="shared" si="5"/>
        <v>21.840739783653849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46584.400450000001</v>
      </c>
      <c r="D12" s="18">
        <f t="shared" si="1"/>
        <v>3882.0333708333333</v>
      </c>
      <c r="E12" s="19">
        <f t="shared" si="2"/>
        <v>23.575101442307695</v>
      </c>
      <c r="F12" s="19">
        <f t="shared" si="3"/>
        <v>11.787550721153847</v>
      </c>
      <c r="G12" s="19">
        <f t="shared" si="4"/>
        <v>4.7150202884615391</v>
      </c>
      <c r="H12" s="20">
        <f t="shared" si="5"/>
        <v>22.396346370192308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47156.411162999997</v>
      </c>
      <c r="D13" s="18">
        <f t="shared" si="1"/>
        <v>3929.7009302500001</v>
      </c>
      <c r="E13" s="19">
        <f t="shared" si="2"/>
        <v>23.864580548076923</v>
      </c>
      <c r="F13" s="19">
        <f t="shared" si="3"/>
        <v>11.932290274038461</v>
      </c>
      <c r="G13" s="19">
        <f t="shared" si="4"/>
        <v>4.7729161096153847</v>
      </c>
      <c r="H13" s="20">
        <f t="shared" si="5"/>
        <v>22.671351520673074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48251.56495</v>
      </c>
      <c r="D14" s="18">
        <f t="shared" si="1"/>
        <v>4020.9637458333332</v>
      </c>
      <c r="E14" s="19">
        <f t="shared" si="2"/>
        <v>24.418808173076922</v>
      </c>
      <c r="F14" s="19">
        <f t="shared" si="3"/>
        <v>12.209404086538461</v>
      </c>
      <c r="G14" s="19">
        <f t="shared" si="4"/>
        <v>4.883761634615384</v>
      </c>
      <c r="H14" s="20">
        <f t="shared" si="5"/>
        <v>23.197867764423076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49269.563081</v>
      </c>
      <c r="D15" s="18">
        <f t="shared" si="1"/>
        <v>4105.7969234166667</v>
      </c>
      <c r="E15" s="19">
        <f t="shared" si="2"/>
        <v>24.933989413461539</v>
      </c>
      <c r="F15" s="19">
        <f t="shared" si="3"/>
        <v>12.46699470673077</v>
      </c>
      <c r="G15" s="19">
        <f t="shared" si="4"/>
        <v>4.9867978826923078</v>
      </c>
      <c r="H15" s="20">
        <f t="shared" si="5"/>
        <v>23.68728994278846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49801.502091000009</v>
      </c>
      <c r="D16" s="18">
        <f t="shared" si="1"/>
        <v>4150.1251742500008</v>
      </c>
      <c r="E16" s="19">
        <f t="shared" si="2"/>
        <v>25.203189317307697</v>
      </c>
      <c r="F16" s="19">
        <f t="shared" si="3"/>
        <v>12.601594658653848</v>
      </c>
      <c r="G16" s="19">
        <f t="shared" si="4"/>
        <v>5.040637863461539</v>
      </c>
      <c r="H16" s="20">
        <f t="shared" si="5"/>
        <v>23.943029851442311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51278.980319000002</v>
      </c>
      <c r="D17" s="18">
        <f t="shared" si="1"/>
        <v>4273.2483599166671</v>
      </c>
      <c r="E17" s="19">
        <f t="shared" si="2"/>
        <v>25.950900971153846</v>
      </c>
      <c r="F17" s="19">
        <f t="shared" si="3"/>
        <v>12.975450485576923</v>
      </c>
      <c r="G17" s="19">
        <f t="shared" si="4"/>
        <v>5.190180194230769</v>
      </c>
      <c r="H17" s="20">
        <f t="shared" si="5"/>
        <v>24.653355922596155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51715.430839000001</v>
      </c>
      <c r="D18" s="18">
        <f t="shared" si="1"/>
        <v>4309.619236583334</v>
      </c>
      <c r="E18" s="19">
        <f t="shared" si="2"/>
        <v>26.171776740384615</v>
      </c>
      <c r="F18" s="19">
        <f t="shared" si="3"/>
        <v>13.085888370192308</v>
      </c>
      <c r="G18" s="19">
        <f t="shared" si="4"/>
        <v>5.2343553480769227</v>
      </c>
      <c r="H18" s="20">
        <f t="shared" si="5"/>
        <v>24.863187903365386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53181.615372</v>
      </c>
      <c r="D19" s="18">
        <f t="shared" si="1"/>
        <v>4431.801281</v>
      </c>
      <c r="E19" s="19">
        <f t="shared" si="2"/>
        <v>26.913772961538463</v>
      </c>
      <c r="F19" s="19">
        <f t="shared" si="3"/>
        <v>13.456886480769231</v>
      </c>
      <c r="G19" s="19">
        <f t="shared" si="4"/>
        <v>5.3827545923076929</v>
      </c>
      <c r="H19" s="20">
        <f t="shared" si="5"/>
        <v>25.56808431346154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53567.859741000007</v>
      </c>
      <c r="D20" s="18">
        <f t="shared" si="1"/>
        <v>4463.9883117500003</v>
      </c>
      <c r="E20" s="19">
        <f t="shared" si="2"/>
        <v>27.109240759615389</v>
      </c>
      <c r="F20" s="19">
        <f t="shared" si="3"/>
        <v>13.554620379807695</v>
      </c>
      <c r="G20" s="19">
        <f t="shared" si="4"/>
        <v>5.4218481519230775</v>
      </c>
      <c r="H20" s="20">
        <f t="shared" si="5"/>
        <v>25.753778721634617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54985.977352000002</v>
      </c>
      <c r="D21" s="18">
        <f t="shared" si="1"/>
        <v>4582.1647793333332</v>
      </c>
      <c r="E21" s="19">
        <f t="shared" si="2"/>
        <v>27.826911615384617</v>
      </c>
      <c r="F21" s="19">
        <f t="shared" si="3"/>
        <v>13.913455807692308</v>
      </c>
      <c r="G21" s="19">
        <f t="shared" si="4"/>
        <v>5.565382323076923</v>
      </c>
      <c r="H21" s="20">
        <f t="shared" si="5"/>
        <v>26.435566034615384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55326.246224000002</v>
      </c>
      <c r="D22" s="18">
        <f t="shared" si="1"/>
        <v>4610.5205186666662</v>
      </c>
      <c r="E22" s="19">
        <f t="shared" si="2"/>
        <v>27.999112461538463</v>
      </c>
      <c r="F22" s="19">
        <f t="shared" si="3"/>
        <v>13.999556230769231</v>
      </c>
      <c r="G22" s="19">
        <f t="shared" si="4"/>
        <v>5.5998224923076929</v>
      </c>
      <c r="H22" s="20">
        <f t="shared" si="5"/>
        <v>26.599156838461539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56735.364732000002</v>
      </c>
      <c r="D23" s="18">
        <f t="shared" si="1"/>
        <v>4727.9470610000008</v>
      </c>
      <c r="E23" s="19">
        <f t="shared" si="2"/>
        <v>28.712229115384616</v>
      </c>
      <c r="F23" s="19">
        <f t="shared" si="3"/>
        <v>14.356114557692308</v>
      </c>
      <c r="G23" s="19">
        <f t="shared" si="4"/>
        <v>5.7424458230769231</v>
      </c>
      <c r="H23" s="20">
        <f t="shared" si="5"/>
        <v>27.276617659615386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57067.088639000001</v>
      </c>
      <c r="D24" s="18">
        <f t="shared" si="1"/>
        <v>4755.5907199166668</v>
      </c>
      <c r="E24" s="19">
        <f t="shared" si="2"/>
        <v>28.880105586538463</v>
      </c>
      <c r="F24" s="19">
        <f t="shared" si="3"/>
        <v>14.440052793269231</v>
      </c>
      <c r="G24" s="19">
        <f t="shared" si="4"/>
        <v>5.7760211173076925</v>
      </c>
      <c r="H24" s="20">
        <f t="shared" si="5"/>
        <v>27.436100307211539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58725.983047000002</v>
      </c>
      <c r="D25" s="18">
        <f t="shared" si="1"/>
        <v>4893.8319205833341</v>
      </c>
      <c r="E25" s="19">
        <f t="shared" si="2"/>
        <v>29.719627048076923</v>
      </c>
      <c r="F25" s="19">
        <f t="shared" si="3"/>
        <v>14.859813524038461</v>
      </c>
      <c r="G25" s="19">
        <f t="shared" si="4"/>
        <v>5.9439254096153844</v>
      </c>
      <c r="H25" s="20">
        <f t="shared" si="5"/>
        <v>28.233645695673079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58739.726697000006</v>
      </c>
      <c r="D26" s="18">
        <f t="shared" si="1"/>
        <v>4894.9772247500005</v>
      </c>
      <c r="E26" s="19">
        <f t="shared" si="2"/>
        <v>29.726582336538463</v>
      </c>
      <c r="F26" s="19">
        <f t="shared" si="3"/>
        <v>14.863291168269232</v>
      </c>
      <c r="G26" s="19">
        <f t="shared" si="4"/>
        <v>5.945316467307693</v>
      </c>
      <c r="H26" s="20">
        <f t="shared" si="5"/>
        <v>28.240253219711541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60897.611208000002</v>
      </c>
      <c r="D27" s="18">
        <f t="shared" si="1"/>
        <v>5074.8009340000008</v>
      </c>
      <c r="E27" s="19">
        <f t="shared" si="2"/>
        <v>30.818629153846153</v>
      </c>
      <c r="F27" s="19">
        <f t="shared" si="3"/>
        <v>15.409314576923077</v>
      </c>
      <c r="G27" s="19">
        <f t="shared" si="4"/>
        <v>6.1637258307692306</v>
      </c>
      <c r="H27" s="20">
        <f t="shared" si="5"/>
        <v>29.277697696153847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60911.295103000004</v>
      </c>
      <c r="D28" s="18">
        <f t="shared" si="1"/>
        <v>5075.9412585833334</v>
      </c>
      <c r="E28" s="19">
        <f t="shared" si="2"/>
        <v>30.825554201923079</v>
      </c>
      <c r="F28" s="19">
        <f t="shared" si="3"/>
        <v>15.41277710096154</v>
      </c>
      <c r="G28" s="19">
        <f t="shared" si="4"/>
        <v>6.1651108403846155</v>
      </c>
      <c r="H28" s="20">
        <f t="shared" si="5"/>
        <v>29.284276491826926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63069.179614000001</v>
      </c>
      <c r="D29" s="18">
        <f t="shared" si="1"/>
        <v>5255.7649678333328</v>
      </c>
      <c r="E29" s="19">
        <f t="shared" si="2"/>
        <v>31.917601019230769</v>
      </c>
      <c r="F29" s="19">
        <f t="shared" si="3"/>
        <v>15.958800509615385</v>
      </c>
      <c r="G29" s="19">
        <f t="shared" si="4"/>
        <v>6.383520203846154</v>
      </c>
      <c r="H29" s="20">
        <f t="shared" si="5"/>
        <v>30.321720968269233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65250.272966999997</v>
      </c>
      <c r="D30" s="18">
        <f t="shared" si="1"/>
        <v>5437.5227472500001</v>
      </c>
      <c r="E30" s="19">
        <f t="shared" si="2"/>
        <v>33.021393201923075</v>
      </c>
      <c r="F30" s="19">
        <f t="shared" si="3"/>
        <v>16.510696600961538</v>
      </c>
      <c r="G30" s="19">
        <f t="shared" si="4"/>
        <v>6.6042786403846154</v>
      </c>
      <c r="H30" s="20">
        <f t="shared" si="5"/>
        <v>31.37032354182692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67408.157478000008</v>
      </c>
      <c r="D31" s="18">
        <f t="shared" si="1"/>
        <v>5617.3464564999995</v>
      </c>
      <c r="E31" s="19">
        <f t="shared" si="2"/>
        <v>34.113440019230772</v>
      </c>
      <c r="F31" s="19">
        <f t="shared" si="3"/>
        <v>17.056720009615386</v>
      </c>
      <c r="G31" s="19">
        <f t="shared" si="4"/>
        <v>6.8226880038461548</v>
      </c>
      <c r="H31" s="20">
        <f t="shared" si="5"/>
        <v>32.407768018269238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67553.935775999998</v>
      </c>
      <c r="D32" s="18">
        <f t="shared" si="1"/>
        <v>5629.4946480000008</v>
      </c>
      <c r="E32" s="19">
        <f t="shared" si="2"/>
        <v>34.18721446153846</v>
      </c>
      <c r="F32" s="19">
        <f t="shared" si="3"/>
        <v>17.09360723076923</v>
      </c>
      <c r="G32" s="19">
        <f t="shared" si="4"/>
        <v>6.837442892307692</v>
      </c>
      <c r="H32" s="20">
        <f t="shared" si="5"/>
        <v>32.47785373846154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67667.302962000002</v>
      </c>
      <c r="D33" s="18">
        <f t="shared" si="1"/>
        <v>5638.9419135000007</v>
      </c>
      <c r="E33" s="19">
        <f t="shared" si="2"/>
        <v>34.244586519230772</v>
      </c>
      <c r="F33" s="19">
        <f t="shared" si="3"/>
        <v>17.122293259615386</v>
      </c>
      <c r="G33" s="19">
        <f t="shared" si="4"/>
        <v>6.8489173038461546</v>
      </c>
      <c r="H33" s="20">
        <f t="shared" si="5"/>
        <v>32.532357193269235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67795.87182</v>
      </c>
      <c r="D34" s="18">
        <f t="shared" si="1"/>
        <v>5649.6559849999994</v>
      </c>
      <c r="E34" s="19">
        <f t="shared" si="2"/>
        <v>34.309651730769232</v>
      </c>
      <c r="F34" s="19">
        <f t="shared" si="3"/>
        <v>17.154825865384616</v>
      </c>
      <c r="G34" s="19">
        <f t="shared" si="4"/>
        <v>6.8619303461538461</v>
      </c>
      <c r="H34" s="20">
        <f t="shared" si="5"/>
        <v>32.594169144230769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67893.212715000001</v>
      </c>
      <c r="D35" s="18">
        <f t="shared" si="1"/>
        <v>5657.7677262500001</v>
      </c>
      <c r="E35" s="19">
        <f t="shared" si="2"/>
        <v>34.358913317307696</v>
      </c>
      <c r="F35" s="19">
        <f t="shared" si="3"/>
        <v>17.179456658653848</v>
      </c>
      <c r="G35" s="19">
        <f t="shared" si="4"/>
        <v>6.8717826634615395</v>
      </c>
      <c r="H35" s="20">
        <f t="shared" si="5"/>
        <v>32.64096765144231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67983.335206000003</v>
      </c>
      <c r="D36" s="18">
        <f t="shared" si="1"/>
        <v>5665.277933833333</v>
      </c>
      <c r="E36" s="19">
        <f t="shared" si="2"/>
        <v>34.404521865384616</v>
      </c>
      <c r="F36" s="19">
        <f t="shared" si="3"/>
        <v>17.202260932692308</v>
      </c>
      <c r="G36" s="19">
        <f t="shared" si="4"/>
        <v>6.8809043730769233</v>
      </c>
      <c r="H36" s="20">
        <f t="shared" si="5"/>
        <v>32.684295772115384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68066.896598000007</v>
      </c>
      <c r="D37" s="18">
        <f t="shared" si="1"/>
        <v>5672.2413831666672</v>
      </c>
      <c r="E37" s="19">
        <f t="shared" si="2"/>
        <v>34.446810019230774</v>
      </c>
      <c r="F37" s="19">
        <f t="shared" si="3"/>
        <v>17.223405009615387</v>
      </c>
      <c r="G37" s="19">
        <f t="shared" si="4"/>
        <v>6.8893620038461547</v>
      </c>
      <c r="H37" s="20">
        <f t="shared" si="5"/>
        <v>32.724469518269231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68144.231519000008</v>
      </c>
      <c r="D38" s="18">
        <f t="shared" si="1"/>
        <v>5678.6859599166673</v>
      </c>
      <c r="E38" s="19">
        <f t="shared" si="2"/>
        <v>34.485947125000003</v>
      </c>
      <c r="F38" s="19">
        <f t="shared" si="3"/>
        <v>17.242973562500001</v>
      </c>
      <c r="G38" s="19">
        <f t="shared" si="4"/>
        <v>6.8971894250000005</v>
      </c>
      <c r="H38" s="20">
        <f t="shared" si="5"/>
        <v>32.761649768750004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68215.853862000004</v>
      </c>
      <c r="D39" s="18">
        <f t="shared" si="1"/>
        <v>5684.6544885000003</v>
      </c>
      <c r="E39" s="19">
        <f t="shared" si="2"/>
        <v>34.522193250000001</v>
      </c>
      <c r="F39" s="19">
        <f t="shared" si="3"/>
        <v>17.261096625</v>
      </c>
      <c r="G39" s="19">
        <f t="shared" si="4"/>
        <v>6.9044386500000003</v>
      </c>
      <c r="H39" s="20">
        <f t="shared" si="5"/>
        <v>32.7960835875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68282.158009999999</v>
      </c>
      <c r="D40" s="18">
        <f t="shared" si="1"/>
        <v>5690.1798341666672</v>
      </c>
      <c r="E40" s="19">
        <f t="shared" si="2"/>
        <v>34.555747980769233</v>
      </c>
      <c r="F40" s="19">
        <f t="shared" si="3"/>
        <v>17.277873990384617</v>
      </c>
      <c r="G40" s="19">
        <f t="shared" si="4"/>
        <v>6.9111495961538463</v>
      </c>
      <c r="H40" s="20">
        <f t="shared" si="5"/>
        <v>32.827960581730771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68343.598101000011</v>
      </c>
      <c r="D41" s="18">
        <f t="shared" si="1"/>
        <v>5695.2998417500012</v>
      </c>
      <c r="E41" s="19">
        <f t="shared" si="2"/>
        <v>34.586841144230775</v>
      </c>
      <c r="F41" s="19">
        <f t="shared" si="3"/>
        <v>17.293420572115387</v>
      </c>
      <c r="G41" s="19">
        <f t="shared" si="4"/>
        <v>6.9173682288461551</v>
      </c>
      <c r="H41" s="20">
        <f t="shared" si="5"/>
        <v>32.857499087019235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68400.437057000003</v>
      </c>
      <c r="D42" s="22">
        <f t="shared" si="1"/>
        <v>5700.0364214166675</v>
      </c>
      <c r="E42" s="23">
        <f t="shared" si="2"/>
        <v>34.615605798076928</v>
      </c>
      <c r="F42" s="23">
        <f t="shared" si="3"/>
        <v>17.307802899038464</v>
      </c>
      <c r="G42" s="23">
        <f t="shared" si="4"/>
        <v>6.9231211596153859</v>
      </c>
      <c r="H42" s="24">
        <f t="shared" si="5"/>
        <v>32.88482550817308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43983.097986000001</v>
      </c>
      <c r="D7" s="18">
        <f t="shared" ref="D7:D42" si="1">B7/12*$D$3</f>
        <v>3665.2581655000004</v>
      </c>
      <c r="E7" s="19">
        <f t="shared" ref="E7:E42" si="2">C7/1976</f>
        <v>22.258652826923079</v>
      </c>
      <c r="F7" s="19">
        <f>E7/2</f>
        <v>11.12932641346154</v>
      </c>
      <c r="G7" s="19">
        <f>E7/5</f>
        <v>4.451730565384616</v>
      </c>
      <c r="H7" s="20">
        <f>C7/2080</f>
        <v>21.145720185576923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44638.837405000006</v>
      </c>
      <c r="D8" s="18">
        <f t="shared" si="1"/>
        <v>3719.9031170833341</v>
      </c>
      <c r="E8" s="19">
        <f t="shared" si="2"/>
        <v>22.590504759615389</v>
      </c>
      <c r="F8" s="19">
        <f t="shared" ref="F8:F42" si="3">E8/2</f>
        <v>11.295252379807694</v>
      </c>
      <c r="G8" s="19">
        <f t="shared" ref="G8:G42" si="4">E8/5</f>
        <v>4.5181009519230777</v>
      </c>
      <c r="H8" s="20">
        <f t="shared" ref="H8:H42" si="5">C8/2080</f>
        <v>21.460979521634616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45483.629693000003</v>
      </c>
      <c r="D9" s="18">
        <f t="shared" si="1"/>
        <v>3790.3024744166669</v>
      </c>
      <c r="E9" s="19">
        <f t="shared" si="2"/>
        <v>23.018031221153848</v>
      </c>
      <c r="F9" s="19">
        <f t="shared" si="3"/>
        <v>11.509015610576924</v>
      </c>
      <c r="G9" s="19">
        <f t="shared" si="4"/>
        <v>4.6036062442307699</v>
      </c>
      <c r="H9" s="20">
        <f t="shared" si="5"/>
        <v>21.867129660096154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46511.403742000002</v>
      </c>
      <c r="D10" s="18">
        <f t="shared" si="1"/>
        <v>3875.9503118333332</v>
      </c>
      <c r="E10" s="19">
        <f t="shared" si="2"/>
        <v>23.538159788461538</v>
      </c>
      <c r="F10" s="19">
        <f t="shared" si="3"/>
        <v>11.769079894230769</v>
      </c>
      <c r="G10" s="19">
        <f t="shared" si="4"/>
        <v>4.7076319576923078</v>
      </c>
      <c r="H10" s="20">
        <f t="shared" si="5"/>
        <v>22.361251799038463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47184.006022000001</v>
      </c>
      <c r="D11" s="18">
        <f t="shared" si="1"/>
        <v>3932.0005018333336</v>
      </c>
      <c r="E11" s="19">
        <f t="shared" si="2"/>
        <v>23.878545557692309</v>
      </c>
      <c r="F11" s="19">
        <f t="shared" si="3"/>
        <v>11.939272778846155</v>
      </c>
      <c r="G11" s="19">
        <f t="shared" si="4"/>
        <v>4.775709111538462</v>
      </c>
      <c r="H11" s="20">
        <f t="shared" si="5"/>
        <v>22.684618279807694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48377.193862000007</v>
      </c>
      <c r="D12" s="18">
        <f t="shared" si="1"/>
        <v>4031.4328218333335</v>
      </c>
      <c r="E12" s="19">
        <f t="shared" si="2"/>
        <v>24.482385557692311</v>
      </c>
      <c r="F12" s="19">
        <f t="shared" si="3"/>
        <v>12.241192778846155</v>
      </c>
      <c r="G12" s="19">
        <f t="shared" si="4"/>
        <v>4.896477111538462</v>
      </c>
      <c r="H12" s="20">
        <f t="shared" si="5"/>
        <v>23.258266279807696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48985.153183000002</v>
      </c>
      <c r="D13" s="18">
        <f t="shared" si="1"/>
        <v>4082.0960985833335</v>
      </c>
      <c r="E13" s="19">
        <f t="shared" si="2"/>
        <v>24.790057278846156</v>
      </c>
      <c r="F13" s="19">
        <f t="shared" si="3"/>
        <v>12.395028639423078</v>
      </c>
      <c r="G13" s="19">
        <f t="shared" si="4"/>
        <v>4.9580114557692312</v>
      </c>
      <c r="H13" s="20">
        <f t="shared" si="5"/>
        <v>23.550554414903846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50114.510732000002</v>
      </c>
      <c r="D14" s="18">
        <f t="shared" si="1"/>
        <v>4176.2092276666663</v>
      </c>
      <c r="E14" s="19">
        <f t="shared" si="2"/>
        <v>25.361594500000002</v>
      </c>
      <c r="F14" s="19">
        <f t="shared" si="3"/>
        <v>12.680797250000001</v>
      </c>
      <c r="G14" s="19">
        <f t="shared" si="4"/>
        <v>5.0723189000000009</v>
      </c>
      <c r="H14" s="20">
        <f t="shared" si="5"/>
        <v>24.093514775000003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51165.063387000002</v>
      </c>
      <c r="D15" s="18">
        <f t="shared" si="1"/>
        <v>4263.7552822500002</v>
      </c>
      <c r="E15" s="19">
        <f t="shared" si="2"/>
        <v>25.893250701923076</v>
      </c>
      <c r="F15" s="19">
        <f t="shared" si="3"/>
        <v>12.946625350961538</v>
      </c>
      <c r="G15" s="19">
        <f t="shared" si="4"/>
        <v>5.1786501403846152</v>
      </c>
      <c r="H15" s="20">
        <f t="shared" si="5"/>
        <v>24.598588166826925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51727.883780999997</v>
      </c>
      <c r="D16" s="18">
        <f t="shared" si="1"/>
        <v>4310.6569817499994</v>
      </c>
      <c r="E16" s="19">
        <f t="shared" si="2"/>
        <v>26.178078836538461</v>
      </c>
      <c r="F16" s="19">
        <f t="shared" si="3"/>
        <v>13.08903941826923</v>
      </c>
      <c r="G16" s="19">
        <f t="shared" si="4"/>
        <v>5.2356157673076922</v>
      </c>
      <c r="H16" s="20">
        <f t="shared" si="5"/>
        <v>24.869174894711538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53234.606105999999</v>
      </c>
      <c r="D17" s="18">
        <f t="shared" si="1"/>
        <v>4436.2171754999999</v>
      </c>
      <c r="E17" s="19">
        <f t="shared" si="2"/>
        <v>26.940590134615384</v>
      </c>
      <c r="F17" s="19">
        <f t="shared" si="3"/>
        <v>13.470295067307692</v>
      </c>
      <c r="G17" s="19">
        <f t="shared" si="4"/>
        <v>5.3881180269230766</v>
      </c>
      <c r="H17" s="20">
        <f t="shared" si="5"/>
        <v>25.593560627884614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53698.711240000004</v>
      </c>
      <c r="D18" s="18">
        <f t="shared" si="1"/>
        <v>4474.8926033333337</v>
      </c>
      <c r="E18" s="19">
        <f t="shared" si="2"/>
        <v>27.175461153846157</v>
      </c>
      <c r="F18" s="19">
        <f t="shared" si="3"/>
        <v>13.587730576923079</v>
      </c>
      <c r="G18" s="19">
        <f t="shared" si="4"/>
        <v>5.4350922307692313</v>
      </c>
      <c r="H18" s="20">
        <f t="shared" si="5"/>
        <v>25.816688096153847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55191.020659000002</v>
      </c>
      <c r="D19" s="18">
        <f t="shared" si="1"/>
        <v>4599.2517215833332</v>
      </c>
      <c r="E19" s="19">
        <f t="shared" si="2"/>
        <v>27.930678471153847</v>
      </c>
      <c r="F19" s="19">
        <f t="shared" si="3"/>
        <v>13.965339235576923</v>
      </c>
      <c r="G19" s="19">
        <f t="shared" si="4"/>
        <v>5.5861356942307694</v>
      </c>
      <c r="H19" s="20">
        <f t="shared" si="5"/>
        <v>26.534144547596156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55601.896038999999</v>
      </c>
      <c r="D20" s="18">
        <f t="shared" si="1"/>
        <v>4633.4913365833336</v>
      </c>
      <c r="E20" s="19">
        <f t="shared" si="2"/>
        <v>28.138611355769232</v>
      </c>
      <c r="F20" s="19">
        <f t="shared" si="3"/>
        <v>14.069305677884616</v>
      </c>
      <c r="G20" s="19">
        <f t="shared" si="4"/>
        <v>5.6277222711538464</v>
      </c>
      <c r="H20" s="20">
        <f t="shared" si="5"/>
        <v>26.731680787980768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57043.150786000006</v>
      </c>
      <c r="D21" s="18">
        <f t="shared" si="1"/>
        <v>4753.5958988333332</v>
      </c>
      <c r="E21" s="19">
        <f t="shared" si="2"/>
        <v>28.867991288461543</v>
      </c>
      <c r="F21" s="19">
        <f t="shared" si="3"/>
        <v>14.433995644230771</v>
      </c>
      <c r="G21" s="19">
        <f t="shared" si="4"/>
        <v>5.7735982576923082</v>
      </c>
      <c r="H21" s="20">
        <f t="shared" si="5"/>
        <v>27.424591724038464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57405.218282000002</v>
      </c>
      <c r="D22" s="18">
        <f t="shared" si="1"/>
        <v>4783.7681901666665</v>
      </c>
      <c r="E22" s="19">
        <f t="shared" si="2"/>
        <v>29.051223826923078</v>
      </c>
      <c r="F22" s="19">
        <f t="shared" si="3"/>
        <v>14.525611913461539</v>
      </c>
      <c r="G22" s="19">
        <f t="shared" si="4"/>
        <v>5.8102447653846152</v>
      </c>
      <c r="H22" s="20">
        <f t="shared" si="5"/>
        <v>27.598662635576925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58841.286294999998</v>
      </c>
      <c r="D23" s="18">
        <f t="shared" si="1"/>
        <v>4903.4405245833332</v>
      </c>
      <c r="E23" s="19">
        <f t="shared" si="2"/>
        <v>29.777978894230767</v>
      </c>
      <c r="F23" s="19">
        <f t="shared" si="3"/>
        <v>14.888989447115383</v>
      </c>
      <c r="G23" s="19">
        <f t="shared" si="4"/>
        <v>5.9555957788461535</v>
      </c>
      <c r="H23" s="20">
        <f t="shared" si="5"/>
        <v>28.28907994951923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59198.370223999998</v>
      </c>
      <c r="D24" s="18">
        <f t="shared" si="1"/>
        <v>4933.1975186666668</v>
      </c>
      <c r="E24" s="19">
        <f t="shared" si="2"/>
        <v>29.958689384615383</v>
      </c>
      <c r="F24" s="19">
        <f t="shared" si="3"/>
        <v>14.979344692307691</v>
      </c>
      <c r="G24" s="19">
        <f t="shared" si="4"/>
        <v>5.9917378769230769</v>
      </c>
      <c r="H24" s="20">
        <f t="shared" si="5"/>
        <v>28.460754915384616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60598.023540000002</v>
      </c>
      <c r="D25" s="18">
        <f t="shared" si="1"/>
        <v>5049.8352949999999</v>
      </c>
      <c r="E25" s="19">
        <f t="shared" si="2"/>
        <v>30.667015961538464</v>
      </c>
      <c r="F25" s="19">
        <f t="shared" si="3"/>
        <v>15.333507980769232</v>
      </c>
      <c r="G25" s="19">
        <f t="shared" si="4"/>
        <v>6.1334031923076928</v>
      </c>
      <c r="H25" s="20">
        <f t="shared" si="5"/>
        <v>29.13366516346154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60911.307054000004</v>
      </c>
      <c r="D26" s="18">
        <f t="shared" si="1"/>
        <v>5075.9422545000007</v>
      </c>
      <c r="E26" s="19">
        <f t="shared" si="2"/>
        <v>30.825560250000002</v>
      </c>
      <c r="F26" s="19">
        <f t="shared" si="3"/>
        <v>15.412780125000001</v>
      </c>
      <c r="G26" s="19">
        <f t="shared" si="4"/>
        <v>6.1651120500000003</v>
      </c>
      <c r="H26" s="20">
        <f t="shared" si="5"/>
        <v>29.284282237500001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62273.302769000009</v>
      </c>
      <c r="D27" s="18">
        <f t="shared" si="1"/>
        <v>5189.4418974166674</v>
      </c>
      <c r="E27" s="19">
        <f t="shared" si="2"/>
        <v>31.514829336538465</v>
      </c>
      <c r="F27" s="19">
        <f t="shared" si="3"/>
        <v>15.757414668269233</v>
      </c>
      <c r="G27" s="19">
        <f t="shared" si="4"/>
        <v>6.3029658673076927</v>
      </c>
      <c r="H27" s="20">
        <f t="shared" si="5"/>
        <v>29.939087869711543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62534.049687000006</v>
      </c>
      <c r="D28" s="18">
        <f t="shared" si="1"/>
        <v>5211.1708072500005</v>
      </c>
      <c r="E28" s="19">
        <f t="shared" si="2"/>
        <v>31.646786278846157</v>
      </c>
      <c r="F28" s="19">
        <f t="shared" si="3"/>
        <v>15.823393139423079</v>
      </c>
      <c r="G28" s="19">
        <f t="shared" si="4"/>
        <v>6.3293572557692315</v>
      </c>
      <c r="H28" s="20">
        <f t="shared" si="5"/>
        <v>30.064446964903848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64444.871175</v>
      </c>
      <c r="D29" s="18">
        <f t="shared" si="1"/>
        <v>5370.4059312500003</v>
      </c>
      <c r="E29" s="19">
        <f t="shared" si="2"/>
        <v>32.613801201923074</v>
      </c>
      <c r="F29" s="19">
        <f t="shared" si="3"/>
        <v>16.306900600961537</v>
      </c>
      <c r="G29" s="19">
        <f t="shared" si="4"/>
        <v>6.5227602403846152</v>
      </c>
      <c r="H29" s="20">
        <f t="shared" si="5"/>
        <v>30.983111141826924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66625.976479000004</v>
      </c>
      <c r="D30" s="18">
        <f t="shared" si="1"/>
        <v>5552.164706583334</v>
      </c>
      <c r="E30" s="19">
        <f t="shared" si="2"/>
        <v>33.71759943269231</v>
      </c>
      <c r="F30" s="19">
        <f t="shared" si="3"/>
        <v>16.858799716346155</v>
      </c>
      <c r="G30" s="19">
        <f t="shared" si="4"/>
        <v>6.7435198865384622</v>
      </c>
      <c r="H30" s="20">
        <f t="shared" si="5"/>
        <v>32.031719461057698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68783.849039000008</v>
      </c>
      <c r="D31" s="18">
        <f t="shared" si="1"/>
        <v>5731.987419916667</v>
      </c>
      <c r="E31" s="19">
        <f t="shared" si="2"/>
        <v>34.809640201923081</v>
      </c>
      <c r="F31" s="19">
        <f t="shared" si="3"/>
        <v>17.40482010096154</v>
      </c>
      <c r="G31" s="19">
        <f t="shared" si="4"/>
        <v>6.961928040384616</v>
      </c>
      <c r="H31" s="20">
        <f t="shared" si="5"/>
        <v>33.069158191826929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68932.125096000003</v>
      </c>
      <c r="D32" s="18">
        <f t="shared" si="1"/>
        <v>5744.343758</v>
      </c>
      <c r="E32" s="19">
        <f t="shared" si="2"/>
        <v>34.884678692307695</v>
      </c>
      <c r="F32" s="19">
        <f t="shared" si="3"/>
        <v>17.442339346153847</v>
      </c>
      <c r="G32" s="19">
        <f t="shared" si="4"/>
        <v>6.9769357384615391</v>
      </c>
      <c r="H32" s="20">
        <f t="shared" si="5"/>
        <v>33.140444757692308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69047.798825000005</v>
      </c>
      <c r="D33" s="18">
        <f t="shared" si="1"/>
        <v>5753.9832354166665</v>
      </c>
      <c r="E33" s="19">
        <f t="shared" si="2"/>
        <v>34.943218028846154</v>
      </c>
      <c r="F33" s="19">
        <f t="shared" si="3"/>
        <v>17.471609014423077</v>
      </c>
      <c r="G33" s="19">
        <f t="shared" si="4"/>
        <v>6.9886436057692309</v>
      </c>
      <c r="H33" s="20">
        <f t="shared" si="5"/>
        <v>33.196057127403847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69178.518863000005</v>
      </c>
      <c r="D34" s="18">
        <f t="shared" si="1"/>
        <v>5764.8765719166659</v>
      </c>
      <c r="E34" s="19">
        <f t="shared" si="2"/>
        <v>35.009371894230775</v>
      </c>
      <c r="F34" s="19">
        <f t="shared" si="3"/>
        <v>17.504685947115387</v>
      </c>
      <c r="G34" s="19">
        <f t="shared" si="4"/>
        <v>7.0018743788461553</v>
      </c>
      <c r="H34" s="20">
        <f t="shared" si="5"/>
        <v>33.258903299519233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69277.843624000001</v>
      </c>
      <c r="D35" s="18">
        <f t="shared" si="1"/>
        <v>5773.1536353333331</v>
      </c>
      <c r="E35" s="19">
        <f t="shared" si="2"/>
        <v>35.059637461538465</v>
      </c>
      <c r="F35" s="19">
        <f t="shared" si="3"/>
        <v>17.529818730769232</v>
      </c>
      <c r="G35" s="19">
        <f t="shared" si="4"/>
        <v>7.0119274923076933</v>
      </c>
      <c r="H35" s="20">
        <f t="shared" si="5"/>
        <v>33.306655588461538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69369.806569000008</v>
      </c>
      <c r="D36" s="18">
        <f t="shared" si="1"/>
        <v>5780.817214083334</v>
      </c>
      <c r="E36" s="19">
        <f t="shared" si="2"/>
        <v>35.106177413461545</v>
      </c>
      <c r="F36" s="19">
        <f t="shared" si="3"/>
        <v>17.553088706730772</v>
      </c>
      <c r="G36" s="19">
        <f t="shared" si="4"/>
        <v>7.0212354826923091</v>
      </c>
      <c r="H36" s="20">
        <f t="shared" si="5"/>
        <v>33.350868542788469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69455.065002999996</v>
      </c>
      <c r="D37" s="18">
        <f t="shared" si="1"/>
        <v>5787.9220835833339</v>
      </c>
      <c r="E37" s="19">
        <f t="shared" si="2"/>
        <v>35.149324394230767</v>
      </c>
      <c r="F37" s="19">
        <f t="shared" si="3"/>
        <v>17.574662197115384</v>
      </c>
      <c r="G37" s="19">
        <f t="shared" si="4"/>
        <v>7.0298648788461531</v>
      </c>
      <c r="H37" s="20">
        <f t="shared" si="5"/>
        <v>33.391858174519228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69533.977455999993</v>
      </c>
      <c r="D38" s="18">
        <f t="shared" si="1"/>
        <v>5794.4981213333331</v>
      </c>
      <c r="E38" s="19">
        <f t="shared" si="2"/>
        <v>35.189259846153846</v>
      </c>
      <c r="F38" s="19">
        <f t="shared" si="3"/>
        <v>17.594629923076923</v>
      </c>
      <c r="G38" s="19">
        <f t="shared" si="4"/>
        <v>7.0378519692307693</v>
      </c>
      <c r="H38" s="20">
        <f t="shared" si="5"/>
        <v>33.429796853846149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69607.069772000003</v>
      </c>
      <c r="D39" s="18">
        <f t="shared" si="1"/>
        <v>5800.5891476666666</v>
      </c>
      <c r="E39" s="19">
        <f t="shared" si="2"/>
        <v>35.226249884615385</v>
      </c>
      <c r="F39" s="19">
        <f t="shared" si="3"/>
        <v>17.613124942307692</v>
      </c>
      <c r="G39" s="19">
        <f t="shared" si="4"/>
        <v>7.0452499769230768</v>
      </c>
      <c r="H39" s="20">
        <f t="shared" si="5"/>
        <v>33.46493739038462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69674.724383000008</v>
      </c>
      <c r="D40" s="18">
        <f t="shared" si="1"/>
        <v>5806.2270319166664</v>
      </c>
      <c r="E40" s="19">
        <f t="shared" si="2"/>
        <v>35.26048804807693</v>
      </c>
      <c r="F40" s="19">
        <f t="shared" si="3"/>
        <v>17.630244024038465</v>
      </c>
      <c r="G40" s="19">
        <f t="shared" si="4"/>
        <v>7.0520976096153856</v>
      </c>
      <c r="H40" s="20">
        <f t="shared" si="5"/>
        <v>33.497463645673079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69737.407378000004</v>
      </c>
      <c r="D41" s="18">
        <f t="shared" si="1"/>
        <v>5811.450614833333</v>
      </c>
      <c r="E41" s="19">
        <f t="shared" si="2"/>
        <v>35.29221021153846</v>
      </c>
      <c r="F41" s="19">
        <f t="shared" si="3"/>
        <v>17.64610510576923</v>
      </c>
      <c r="G41" s="19">
        <f t="shared" si="4"/>
        <v>7.0584420423076919</v>
      </c>
      <c r="H41" s="20">
        <f t="shared" si="5"/>
        <v>33.527599700961538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69795.405580999999</v>
      </c>
      <c r="D42" s="22">
        <f t="shared" si="1"/>
        <v>5816.2837984166663</v>
      </c>
      <c r="E42" s="23">
        <f t="shared" si="2"/>
        <v>35.321561528846154</v>
      </c>
      <c r="F42" s="23">
        <f t="shared" si="3"/>
        <v>17.660780764423077</v>
      </c>
      <c r="G42" s="23">
        <f t="shared" si="4"/>
        <v>7.0643123057692305</v>
      </c>
      <c r="H42" s="24">
        <f t="shared" si="5"/>
        <v>33.555483452403848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33483.630593000002</v>
      </c>
      <c r="D7" s="18">
        <f t="shared" ref="D7:D42" si="1">B7/12*$D$3</f>
        <v>2790.3025494166668</v>
      </c>
      <c r="E7" s="19">
        <f t="shared" ref="E7:E42" si="2">C7/1976</f>
        <v>16.945157182692309</v>
      </c>
      <c r="F7" s="19">
        <f>E7/2</f>
        <v>8.4725785913461547</v>
      </c>
      <c r="G7" s="19">
        <f>E7/5</f>
        <v>3.3890314365384619</v>
      </c>
      <c r="H7" s="20">
        <f>C7/2080</f>
        <v>16.097899323557694</v>
      </c>
    </row>
    <row r="8" spans="1:8" x14ac:dyDescent="0.3">
      <c r="A8" s="8">
        <f>A7+1</f>
        <v>1</v>
      </c>
      <c r="B8" s="18">
        <v>28899.68</v>
      </c>
      <c r="C8" s="18">
        <f t="shared" si="0"/>
        <v>34538.007568000001</v>
      </c>
      <c r="D8" s="18">
        <f t="shared" si="1"/>
        <v>2878.1672973333339</v>
      </c>
      <c r="E8" s="19">
        <f t="shared" si="2"/>
        <v>17.478748769230769</v>
      </c>
      <c r="F8" s="19">
        <f t="shared" ref="F8:F42" si="3">E8/2</f>
        <v>8.7393743846153846</v>
      </c>
      <c r="G8" s="19">
        <f t="shared" ref="G8:G42" si="4">E8/5</f>
        <v>3.4957497538461539</v>
      </c>
      <c r="H8" s="20">
        <f t="shared" ref="H8:H42" si="5">C8/2080</f>
        <v>16.60481133076923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35537.637011999999</v>
      </c>
      <c r="D9" s="18">
        <f t="shared" si="1"/>
        <v>2961.4697509999996</v>
      </c>
      <c r="E9" s="19">
        <f t="shared" si="2"/>
        <v>17.984634115384615</v>
      </c>
      <c r="F9" s="19">
        <f t="shared" si="3"/>
        <v>8.9923170576923077</v>
      </c>
      <c r="G9" s="19">
        <f t="shared" si="4"/>
        <v>3.5969268230769229</v>
      </c>
      <c r="H9" s="20">
        <f t="shared" si="5"/>
        <v>17.085402409615384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36343.206118000002</v>
      </c>
      <c r="D10" s="18">
        <f t="shared" si="1"/>
        <v>3028.6005098333335</v>
      </c>
      <c r="E10" s="19">
        <f t="shared" si="2"/>
        <v>18.39231078846154</v>
      </c>
      <c r="F10" s="19">
        <f t="shared" si="3"/>
        <v>9.1961553942307699</v>
      </c>
      <c r="G10" s="19">
        <f t="shared" si="4"/>
        <v>3.6784621576923078</v>
      </c>
      <c r="H10" s="20">
        <f t="shared" si="5"/>
        <v>17.472695249038463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37627.388872000003</v>
      </c>
      <c r="D11" s="18">
        <f t="shared" si="1"/>
        <v>3135.6157393333337</v>
      </c>
      <c r="E11" s="19">
        <f t="shared" si="2"/>
        <v>19.042200846153847</v>
      </c>
      <c r="F11" s="19">
        <f t="shared" si="3"/>
        <v>9.5211004230769234</v>
      </c>
      <c r="G11" s="19">
        <f t="shared" si="4"/>
        <v>3.8084401692307694</v>
      </c>
      <c r="H11" s="20">
        <f t="shared" si="5"/>
        <v>18.090090803846156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37643.235897999999</v>
      </c>
      <c r="D12" s="18">
        <f t="shared" si="1"/>
        <v>3136.9363248333334</v>
      </c>
      <c r="E12" s="19">
        <f t="shared" si="2"/>
        <v>19.050220596153846</v>
      </c>
      <c r="F12" s="19">
        <f t="shared" si="3"/>
        <v>9.5251102980769229</v>
      </c>
      <c r="G12" s="19">
        <f t="shared" si="4"/>
        <v>3.8100441192307692</v>
      </c>
      <c r="H12" s="20">
        <f t="shared" si="5"/>
        <v>18.097709566346154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39341.210076000003</v>
      </c>
      <c r="D13" s="18">
        <f t="shared" si="1"/>
        <v>3278.4341730000001</v>
      </c>
      <c r="E13" s="19">
        <f t="shared" si="2"/>
        <v>19.909519269230771</v>
      </c>
      <c r="F13" s="19">
        <f t="shared" si="3"/>
        <v>9.9547596346153853</v>
      </c>
      <c r="G13" s="19">
        <f t="shared" si="4"/>
        <v>3.9819038538461542</v>
      </c>
      <c r="H13" s="20">
        <f t="shared" si="5"/>
        <v>18.914043305769233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39341.210076000003</v>
      </c>
      <c r="D14" s="18">
        <f t="shared" si="1"/>
        <v>3278.4341730000001</v>
      </c>
      <c r="E14" s="19">
        <f t="shared" si="2"/>
        <v>19.909519269230771</v>
      </c>
      <c r="F14" s="19">
        <f t="shared" si="3"/>
        <v>9.9547596346153853</v>
      </c>
      <c r="G14" s="19">
        <f t="shared" si="4"/>
        <v>3.9819038538461542</v>
      </c>
      <c r="H14" s="20">
        <f t="shared" si="5"/>
        <v>18.914043305769233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40546.803054000004</v>
      </c>
      <c r="D15" s="18">
        <f t="shared" si="1"/>
        <v>3378.9002545000003</v>
      </c>
      <c r="E15" s="19">
        <f t="shared" si="2"/>
        <v>20.519637173076926</v>
      </c>
      <c r="F15" s="19">
        <f t="shared" si="3"/>
        <v>10.259818586538463</v>
      </c>
      <c r="G15" s="19">
        <f t="shared" si="4"/>
        <v>4.1039274346153851</v>
      </c>
      <c r="H15" s="20">
        <f t="shared" si="5"/>
        <v>19.49365531442308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40586.241354000005</v>
      </c>
      <c r="D16" s="18">
        <f t="shared" si="1"/>
        <v>3382.1867795000003</v>
      </c>
      <c r="E16" s="19">
        <f t="shared" si="2"/>
        <v>20.53959582692308</v>
      </c>
      <c r="F16" s="19">
        <f t="shared" si="3"/>
        <v>10.26979791346154</v>
      </c>
      <c r="G16" s="19">
        <f t="shared" si="4"/>
        <v>4.1079191653846161</v>
      </c>
      <c r="H16" s="20">
        <f t="shared" si="5"/>
        <v>19.512616035576926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42416.584808000007</v>
      </c>
      <c r="D17" s="18">
        <f t="shared" si="1"/>
        <v>3534.7154006666674</v>
      </c>
      <c r="E17" s="19">
        <f t="shared" si="2"/>
        <v>21.465883000000005</v>
      </c>
      <c r="F17" s="19">
        <f t="shared" si="3"/>
        <v>10.732941500000003</v>
      </c>
      <c r="G17" s="19">
        <f t="shared" si="4"/>
        <v>4.2931766000000007</v>
      </c>
      <c r="H17" s="20">
        <f t="shared" si="5"/>
        <v>20.392588850000003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42430.340408999997</v>
      </c>
      <c r="D18" s="18">
        <f t="shared" si="1"/>
        <v>3535.8617007499997</v>
      </c>
      <c r="E18" s="19">
        <f t="shared" si="2"/>
        <v>21.472844336538461</v>
      </c>
      <c r="F18" s="19">
        <f t="shared" si="3"/>
        <v>10.736422168269231</v>
      </c>
      <c r="G18" s="19">
        <f t="shared" si="4"/>
        <v>4.2945688673076923</v>
      </c>
      <c r="H18" s="20">
        <f t="shared" si="5"/>
        <v>20.399202119711536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44260.648009999997</v>
      </c>
      <c r="D19" s="18">
        <f t="shared" si="1"/>
        <v>3688.3873341666667</v>
      </c>
      <c r="E19" s="19">
        <f t="shared" si="2"/>
        <v>22.399113365384615</v>
      </c>
      <c r="F19" s="19">
        <f t="shared" si="3"/>
        <v>11.199556682692307</v>
      </c>
      <c r="G19" s="19">
        <f t="shared" si="4"/>
        <v>4.4798226730769226</v>
      </c>
      <c r="H19" s="20">
        <f t="shared" si="5"/>
        <v>21.279157697115384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44274.391660000001</v>
      </c>
      <c r="D20" s="18">
        <f t="shared" si="1"/>
        <v>3689.5326383333336</v>
      </c>
      <c r="E20" s="19">
        <f t="shared" si="2"/>
        <v>22.406068653846155</v>
      </c>
      <c r="F20" s="19">
        <f t="shared" si="3"/>
        <v>11.203034326923078</v>
      </c>
      <c r="G20" s="19">
        <f t="shared" si="4"/>
        <v>4.4812137307692312</v>
      </c>
      <c r="H20" s="20">
        <f t="shared" si="5"/>
        <v>21.285765221153845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46104.747065000003</v>
      </c>
      <c r="D21" s="18">
        <f t="shared" si="1"/>
        <v>3842.0622554166666</v>
      </c>
      <c r="E21" s="19">
        <f t="shared" si="2"/>
        <v>23.332361875</v>
      </c>
      <c r="F21" s="19">
        <f t="shared" si="3"/>
        <v>11.6661809375</v>
      </c>
      <c r="G21" s="19">
        <f t="shared" si="4"/>
        <v>4.6664723749999997</v>
      </c>
      <c r="H21" s="20">
        <f t="shared" si="5"/>
        <v>22.165743781250001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46118.442911000006</v>
      </c>
      <c r="D22" s="18">
        <f t="shared" si="1"/>
        <v>3843.2035759166665</v>
      </c>
      <c r="E22" s="19">
        <f t="shared" si="2"/>
        <v>23.339292971153849</v>
      </c>
      <c r="F22" s="19">
        <f t="shared" si="3"/>
        <v>11.669646485576925</v>
      </c>
      <c r="G22" s="19">
        <f t="shared" si="4"/>
        <v>4.6678585942307702</v>
      </c>
      <c r="H22" s="20">
        <f t="shared" si="5"/>
        <v>22.172328322596158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47948.798316000008</v>
      </c>
      <c r="D23" s="18">
        <f t="shared" si="1"/>
        <v>3995.7331930000005</v>
      </c>
      <c r="E23" s="19">
        <f t="shared" si="2"/>
        <v>24.265586192307698</v>
      </c>
      <c r="F23" s="19">
        <f t="shared" si="3"/>
        <v>12.132793096153849</v>
      </c>
      <c r="G23" s="19">
        <f t="shared" si="4"/>
        <v>4.8531172384615395</v>
      </c>
      <c r="H23" s="20">
        <f t="shared" si="5"/>
        <v>23.05230688269231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47967.573337000002</v>
      </c>
      <c r="D24" s="18">
        <f t="shared" si="1"/>
        <v>3997.2977780833335</v>
      </c>
      <c r="E24" s="19">
        <f t="shared" si="2"/>
        <v>24.275087721153849</v>
      </c>
      <c r="F24" s="19">
        <f t="shared" si="3"/>
        <v>12.137543860576924</v>
      </c>
      <c r="G24" s="19">
        <f t="shared" si="4"/>
        <v>4.8550175442307699</v>
      </c>
      <c r="H24" s="20">
        <f t="shared" si="5"/>
        <v>23.061333335096155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49797.928741999996</v>
      </c>
      <c r="D25" s="18">
        <f t="shared" si="1"/>
        <v>4149.827395166667</v>
      </c>
      <c r="E25" s="19">
        <f t="shared" si="2"/>
        <v>25.20138094230769</v>
      </c>
      <c r="F25" s="19">
        <f t="shared" si="3"/>
        <v>12.600690471153845</v>
      </c>
      <c r="G25" s="19">
        <f t="shared" si="4"/>
        <v>5.0402761884615384</v>
      </c>
      <c r="H25" s="20">
        <f t="shared" si="5"/>
        <v>23.941311895192307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49817.839108000007</v>
      </c>
      <c r="D26" s="18">
        <f t="shared" si="1"/>
        <v>4151.4865923333336</v>
      </c>
      <c r="E26" s="19">
        <f t="shared" si="2"/>
        <v>25.211457038461543</v>
      </c>
      <c r="F26" s="19">
        <f t="shared" si="3"/>
        <v>12.605728519230771</v>
      </c>
      <c r="G26" s="19">
        <f t="shared" si="4"/>
        <v>5.0422914076923089</v>
      </c>
      <c r="H26" s="20">
        <f t="shared" si="5"/>
        <v>23.950884186538467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51648.146709000001</v>
      </c>
      <c r="D27" s="18">
        <f t="shared" si="1"/>
        <v>4304.0122257499997</v>
      </c>
      <c r="E27" s="19">
        <f t="shared" si="2"/>
        <v>26.137726067307693</v>
      </c>
      <c r="F27" s="19">
        <f t="shared" si="3"/>
        <v>13.068863033653846</v>
      </c>
      <c r="G27" s="19">
        <f t="shared" si="4"/>
        <v>5.2275452134615383</v>
      </c>
      <c r="H27" s="20">
        <f t="shared" si="5"/>
        <v>24.830839763942308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51668.033173000003</v>
      </c>
      <c r="D28" s="18">
        <f t="shared" si="1"/>
        <v>4305.6694310833336</v>
      </c>
      <c r="E28" s="19">
        <f t="shared" si="2"/>
        <v>26.147790067307692</v>
      </c>
      <c r="F28" s="19">
        <f t="shared" si="3"/>
        <v>13.073895033653846</v>
      </c>
      <c r="G28" s="19">
        <f t="shared" si="4"/>
        <v>5.2295580134615385</v>
      </c>
      <c r="H28" s="20">
        <f t="shared" si="5"/>
        <v>24.84040056394231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53498.388577999998</v>
      </c>
      <c r="D29" s="18">
        <f t="shared" si="1"/>
        <v>4458.1990481666662</v>
      </c>
      <c r="E29" s="19">
        <f t="shared" si="2"/>
        <v>27.074083288461537</v>
      </c>
      <c r="F29" s="19">
        <f t="shared" si="3"/>
        <v>13.537041644230769</v>
      </c>
      <c r="G29" s="19">
        <f t="shared" si="4"/>
        <v>5.4148166576923078</v>
      </c>
      <c r="H29" s="20">
        <f t="shared" si="5"/>
        <v>25.720379124038459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55348.606545000002</v>
      </c>
      <c r="D30" s="18">
        <f t="shared" si="1"/>
        <v>4612.3838787499999</v>
      </c>
      <c r="E30" s="19">
        <f t="shared" si="2"/>
        <v>28.01042841346154</v>
      </c>
      <c r="F30" s="19">
        <f t="shared" si="3"/>
        <v>14.00521420673077</v>
      </c>
      <c r="G30" s="19">
        <f t="shared" si="4"/>
        <v>5.6020856826923078</v>
      </c>
      <c r="H30" s="20">
        <f t="shared" si="5"/>
        <v>26.609906992788463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57178.961950000004</v>
      </c>
      <c r="D31" s="18">
        <f t="shared" si="1"/>
        <v>4764.9134958333334</v>
      </c>
      <c r="E31" s="19">
        <f t="shared" si="2"/>
        <v>28.936721634615388</v>
      </c>
      <c r="F31" s="19">
        <f t="shared" si="3"/>
        <v>14.468360817307694</v>
      </c>
      <c r="G31" s="19">
        <f t="shared" si="4"/>
        <v>5.787344326923078</v>
      </c>
      <c r="H31" s="20">
        <f t="shared" si="5"/>
        <v>27.489885552884619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57302.583094000009</v>
      </c>
      <c r="D32" s="18">
        <f t="shared" si="1"/>
        <v>4775.2152578333335</v>
      </c>
      <c r="E32" s="19">
        <f t="shared" si="2"/>
        <v>28.999282942307698</v>
      </c>
      <c r="F32" s="19">
        <f t="shared" si="3"/>
        <v>14.499641471153849</v>
      </c>
      <c r="G32" s="19">
        <f t="shared" si="4"/>
        <v>5.7998565884615392</v>
      </c>
      <c r="H32" s="20">
        <f t="shared" si="5"/>
        <v>27.549318795192313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57398.740840000006</v>
      </c>
      <c r="D33" s="18">
        <f t="shared" si="1"/>
        <v>4783.2284033333335</v>
      </c>
      <c r="E33" s="19">
        <f t="shared" si="2"/>
        <v>29.047945769230772</v>
      </c>
      <c r="F33" s="19">
        <f t="shared" si="3"/>
        <v>14.523972884615386</v>
      </c>
      <c r="G33" s="19">
        <f t="shared" si="4"/>
        <v>5.8095891538461544</v>
      </c>
      <c r="H33" s="20">
        <f t="shared" si="5"/>
        <v>27.595548480769235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57507.829568000001</v>
      </c>
      <c r="D34" s="18">
        <f t="shared" si="1"/>
        <v>4792.3191306666668</v>
      </c>
      <c r="E34" s="19">
        <f t="shared" si="2"/>
        <v>29.103152615384616</v>
      </c>
      <c r="F34" s="19">
        <f t="shared" si="3"/>
        <v>14.551576307692308</v>
      </c>
      <c r="G34" s="19">
        <f t="shared" si="4"/>
        <v>5.8206305230769235</v>
      </c>
      <c r="H34" s="20">
        <f t="shared" si="5"/>
        <v>27.647994984615384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57590.399026999999</v>
      </c>
      <c r="D35" s="18">
        <f t="shared" si="1"/>
        <v>4799.1999189166663</v>
      </c>
      <c r="E35" s="19">
        <f t="shared" si="2"/>
        <v>29.144938778846154</v>
      </c>
      <c r="F35" s="19">
        <f t="shared" si="3"/>
        <v>14.572469389423077</v>
      </c>
      <c r="G35" s="19">
        <f t="shared" si="4"/>
        <v>5.8289877557692309</v>
      </c>
      <c r="H35" s="20">
        <f t="shared" si="5"/>
        <v>27.687691839903845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57666.849574</v>
      </c>
      <c r="D36" s="18">
        <f t="shared" si="1"/>
        <v>4805.570797833333</v>
      </c>
      <c r="E36" s="19">
        <f t="shared" si="2"/>
        <v>29.183628326923078</v>
      </c>
      <c r="F36" s="19">
        <f t="shared" si="3"/>
        <v>14.591814163461539</v>
      </c>
      <c r="G36" s="19">
        <f t="shared" si="4"/>
        <v>5.8367256653846153</v>
      </c>
      <c r="H36" s="20">
        <f t="shared" si="5"/>
        <v>27.724446910576923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57737.730955000006</v>
      </c>
      <c r="D37" s="18">
        <f t="shared" si="1"/>
        <v>4811.4775795833339</v>
      </c>
      <c r="E37" s="19">
        <f t="shared" si="2"/>
        <v>29.219499471153849</v>
      </c>
      <c r="F37" s="19">
        <f t="shared" si="3"/>
        <v>14.609749735576925</v>
      </c>
      <c r="G37" s="19">
        <f t="shared" si="4"/>
        <v>5.8438998942307698</v>
      </c>
      <c r="H37" s="20">
        <f t="shared" si="5"/>
        <v>27.758524497596156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57803.329994000007</v>
      </c>
      <c r="D38" s="18">
        <f t="shared" si="1"/>
        <v>4816.9441661666669</v>
      </c>
      <c r="E38" s="19">
        <f t="shared" si="2"/>
        <v>29.25269736538462</v>
      </c>
      <c r="F38" s="19">
        <f t="shared" si="3"/>
        <v>14.62634868269231</v>
      </c>
      <c r="G38" s="19">
        <f t="shared" si="4"/>
        <v>5.8505394730769238</v>
      </c>
      <c r="H38" s="20">
        <f t="shared" si="5"/>
        <v>27.79006249711539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57864.088878000002</v>
      </c>
      <c r="D39" s="18">
        <f t="shared" si="1"/>
        <v>4822.0074064999999</v>
      </c>
      <c r="E39" s="19">
        <f t="shared" si="2"/>
        <v>29.283445788461538</v>
      </c>
      <c r="F39" s="19">
        <f t="shared" si="3"/>
        <v>14.641722894230769</v>
      </c>
      <c r="G39" s="19">
        <f t="shared" si="4"/>
        <v>5.8566891576923075</v>
      </c>
      <c r="H39" s="20">
        <f t="shared" si="5"/>
        <v>27.819273499038463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57920.330283999996</v>
      </c>
      <c r="D40" s="18">
        <f t="shared" si="1"/>
        <v>4826.6941903333327</v>
      </c>
      <c r="E40" s="19">
        <f t="shared" si="2"/>
        <v>29.311908038461535</v>
      </c>
      <c r="F40" s="19">
        <f t="shared" si="3"/>
        <v>14.655954019230768</v>
      </c>
      <c r="G40" s="19">
        <f t="shared" si="4"/>
        <v>5.8623816076923072</v>
      </c>
      <c r="H40" s="20">
        <f t="shared" si="5"/>
        <v>27.84631263653846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57972.436644000009</v>
      </c>
      <c r="D41" s="18">
        <f t="shared" si="1"/>
        <v>4831.036387000001</v>
      </c>
      <c r="E41" s="19">
        <f t="shared" si="2"/>
        <v>29.338277653846159</v>
      </c>
      <c r="F41" s="19">
        <f t="shared" si="3"/>
        <v>14.66913882692308</v>
      </c>
      <c r="G41" s="19">
        <f t="shared" si="4"/>
        <v>5.8676555307692322</v>
      </c>
      <c r="H41" s="20">
        <f t="shared" si="5"/>
        <v>27.871363771153849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58020.658929000005</v>
      </c>
      <c r="D42" s="22">
        <f t="shared" si="1"/>
        <v>4835.0549107500001</v>
      </c>
      <c r="E42" s="23">
        <f t="shared" si="2"/>
        <v>29.362681644230772</v>
      </c>
      <c r="F42" s="23">
        <f t="shared" si="3"/>
        <v>14.681340822115386</v>
      </c>
      <c r="G42" s="23">
        <f t="shared" si="4"/>
        <v>5.8725363288461541</v>
      </c>
      <c r="H42" s="24">
        <f t="shared" si="5"/>
        <v>27.894547562019234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36925.912976</v>
      </c>
      <c r="D7" s="18">
        <f t="shared" ref="D7:D42" si="1">B7/12*$D$3</f>
        <v>3077.1594146666666</v>
      </c>
      <c r="E7" s="19">
        <f t="shared" ref="E7:E42" si="2">C7/1976</f>
        <v>18.687202923076924</v>
      </c>
      <c r="F7" s="19">
        <f>E7/2</f>
        <v>9.3436014615384622</v>
      </c>
      <c r="G7" s="19">
        <f>E7/5</f>
        <v>3.7374405846153849</v>
      </c>
      <c r="H7" s="20">
        <f>C7/2080</f>
        <v>17.752842776923078</v>
      </c>
    </row>
    <row r="8" spans="1:8" x14ac:dyDescent="0.3">
      <c r="A8" s="8">
        <f>A7+1</f>
        <v>1</v>
      </c>
      <c r="B8" s="18">
        <v>31597.08</v>
      </c>
      <c r="C8" s="18">
        <f t="shared" si="0"/>
        <v>37761.670308000001</v>
      </c>
      <c r="D8" s="18">
        <f t="shared" si="1"/>
        <v>3146.8058590000005</v>
      </c>
      <c r="E8" s="19">
        <f t="shared" si="2"/>
        <v>19.110157038461537</v>
      </c>
      <c r="F8" s="19">
        <f t="shared" ref="F8:F42" si="3">E8/2</f>
        <v>9.5550785192307686</v>
      </c>
      <c r="G8" s="19">
        <f t="shared" ref="G8:G42" si="4">E8/5</f>
        <v>3.8220314076923074</v>
      </c>
      <c r="H8" s="20">
        <f t="shared" ref="H8:H42" si="5">C8/2080</f>
        <v>18.15464918653846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38906.360990000001</v>
      </c>
      <c r="D9" s="18">
        <f t="shared" si="1"/>
        <v>3242.1967491666669</v>
      </c>
      <c r="E9" s="19">
        <f t="shared" si="2"/>
        <v>19.689453942307694</v>
      </c>
      <c r="F9" s="19">
        <f t="shared" si="3"/>
        <v>9.8447269711538468</v>
      </c>
      <c r="G9" s="19">
        <f t="shared" si="4"/>
        <v>3.9378907884615386</v>
      </c>
      <c r="H9" s="20">
        <f t="shared" si="5"/>
        <v>18.704981245192307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40195.742429000005</v>
      </c>
      <c r="D10" s="18">
        <f t="shared" si="1"/>
        <v>3349.645202416667</v>
      </c>
      <c r="E10" s="19">
        <f t="shared" si="2"/>
        <v>20.341974913461542</v>
      </c>
      <c r="F10" s="19">
        <f t="shared" si="3"/>
        <v>10.170987456730771</v>
      </c>
      <c r="G10" s="19">
        <f t="shared" si="4"/>
        <v>4.0683949826923085</v>
      </c>
      <c r="H10" s="20">
        <f t="shared" si="5"/>
        <v>19.324876167788464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41335.246376999996</v>
      </c>
      <c r="D11" s="18">
        <f t="shared" si="1"/>
        <v>3444.6038647499995</v>
      </c>
      <c r="E11" s="19">
        <f t="shared" si="2"/>
        <v>20.918646951923076</v>
      </c>
      <c r="F11" s="19">
        <f t="shared" si="3"/>
        <v>10.459323475961538</v>
      </c>
      <c r="G11" s="19">
        <f t="shared" si="4"/>
        <v>4.1837293903846149</v>
      </c>
      <c r="H11" s="20">
        <f t="shared" si="5"/>
        <v>19.872714604326919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41897.708241000008</v>
      </c>
      <c r="D12" s="18">
        <f t="shared" si="1"/>
        <v>3491.4756867500005</v>
      </c>
      <c r="E12" s="19">
        <f t="shared" si="2"/>
        <v>21.203293644230772</v>
      </c>
      <c r="F12" s="19">
        <f t="shared" si="3"/>
        <v>10.601646822115386</v>
      </c>
      <c r="G12" s="19">
        <f t="shared" si="4"/>
        <v>4.2406587288461548</v>
      </c>
      <c r="H12" s="20">
        <f t="shared" si="5"/>
        <v>20.143128962019233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43121.502591999997</v>
      </c>
      <c r="D13" s="18">
        <f t="shared" si="1"/>
        <v>3593.4585493333329</v>
      </c>
      <c r="E13" s="19">
        <f t="shared" si="2"/>
        <v>21.822622769230769</v>
      </c>
      <c r="F13" s="19">
        <f t="shared" si="3"/>
        <v>10.911311384615384</v>
      </c>
      <c r="G13" s="19">
        <f t="shared" si="4"/>
        <v>4.3645245538461541</v>
      </c>
      <c r="H13" s="20">
        <f t="shared" si="5"/>
        <v>20.731491630769231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44714.056999</v>
      </c>
      <c r="D14" s="18">
        <f t="shared" si="1"/>
        <v>3726.1714165833332</v>
      </c>
      <c r="E14" s="19">
        <f t="shared" si="2"/>
        <v>22.628571355769232</v>
      </c>
      <c r="F14" s="19">
        <f t="shared" si="3"/>
        <v>11.314285677884616</v>
      </c>
      <c r="G14" s="19">
        <f t="shared" si="4"/>
        <v>4.5257142711538467</v>
      </c>
      <c r="H14" s="20">
        <f t="shared" si="5"/>
        <v>21.497142787980771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45192.730402000001</v>
      </c>
      <c r="D15" s="18">
        <f t="shared" si="1"/>
        <v>3766.0608668333334</v>
      </c>
      <c r="E15" s="19">
        <f t="shared" si="2"/>
        <v>22.870814980769232</v>
      </c>
      <c r="F15" s="19">
        <f t="shared" si="3"/>
        <v>11.435407490384616</v>
      </c>
      <c r="G15" s="19">
        <f t="shared" si="4"/>
        <v>4.5741629961538468</v>
      </c>
      <c r="H15" s="20">
        <f t="shared" si="5"/>
        <v>21.727274231730771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46198.120228</v>
      </c>
      <c r="D16" s="18">
        <f t="shared" si="1"/>
        <v>3849.8433523333333</v>
      </c>
      <c r="E16" s="19">
        <f t="shared" si="2"/>
        <v>23.3796155</v>
      </c>
      <c r="F16" s="19">
        <f t="shared" si="3"/>
        <v>11.68980775</v>
      </c>
      <c r="G16" s="19">
        <f t="shared" si="4"/>
        <v>4.6759231000000003</v>
      </c>
      <c r="H16" s="20">
        <f t="shared" si="5"/>
        <v>22.210634724999998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46920.390864000001</v>
      </c>
      <c r="D17" s="18">
        <f t="shared" si="1"/>
        <v>3910.0325720000001</v>
      </c>
      <c r="E17" s="19">
        <f t="shared" si="2"/>
        <v>23.745137076923076</v>
      </c>
      <c r="F17" s="19">
        <f t="shared" si="3"/>
        <v>11.872568538461538</v>
      </c>
      <c r="G17" s="19">
        <f t="shared" si="4"/>
        <v>4.7490274153846155</v>
      </c>
      <c r="H17" s="20">
        <f t="shared" si="5"/>
        <v>22.557880223076925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47578.699748000006</v>
      </c>
      <c r="D18" s="18">
        <f t="shared" si="1"/>
        <v>3964.891645666667</v>
      </c>
      <c r="E18" s="19">
        <f t="shared" si="2"/>
        <v>24.078289346153849</v>
      </c>
      <c r="F18" s="19">
        <f t="shared" si="3"/>
        <v>12.039144673076924</v>
      </c>
      <c r="G18" s="19">
        <f t="shared" si="4"/>
        <v>4.8156578692307699</v>
      </c>
      <c r="H18" s="20">
        <f t="shared" si="5"/>
        <v>22.874374878846158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48653.871462999996</v>
      </c>
      <c r="D19" s="18">
        <f t="shared" si="1"/>
        <v>4054.4892885833333</v>
      </c>
      <c r="E19" s="19">
        <f t="shared" si="2"/>
        <v>24.622404586538458</v>
      </c>
      <c r="F19" s="19">
        <f t="shared" si="3"/>
        <v>12.311202293269229</v>
      </c>
      <c r="G19" s="19">
        <f t="shared" si="4"/>
        <v>4.924480917307692</v>
      </c>
      <c r="H19" s="20">
        <f t="shared" si="5"/>
        <v>23.391284357211536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49014.863369000006</v>
      </c>
      <c r="D20" s="18">
        <f t="shared" si="1"/>
        <v>4084.5719474166667</v>
      </c>
      <c r="E20" s="19">
        <f t="shared" si="2"/>
        <v>24.805092798076927</v>
      </c>
      <c r="F20" s="19">
        <f t="shared" si="3"/>
        <v>12.402546399038464</v>
      </c>
      <c r="G20" s="19">
        <f t="shared" si="4"/>
        <v>4.9610185596153853</v>
      </c>
      <c r="H20" s="20">
        <f t="shared" si="5"/>
        <v>23.564838158173078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50295.508626999996</v>
      </c>
      <c r="D21" s="18">
        <f t="shared" si="1"/>
        <v>4191.2923855833333</v>
      </c>
      <c r="E21" s="19">
        <f t="shared" si="2"/>
        <v>25.453192624999996</v>
      </c>
      <c r="F21" s="19">
        <f t="shared" si="3"/>
        <v>12.726596312499998</v>
      </c>
      <c r="G21" s="19">
        <f t="shared" si="4"/>
        <v>5.0906385249999992</v>
      </c>
      <c r="H21" s="20">
        <f t="shared" si="5"/>
        <v>24.180532993749999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50613.739855000007</v>
      </c>
      <c r="D22" s="18">
        <f t="shared" si="1"/>
        <v>4217.8116545833336</v>
      </c>
      <c r="E22" s="19">
        <f t="shared" si="2"/>
        <v>25.614240817307696</v>
      </c>
      <c r="F22" s="19">
        <f t="shared" si="3"/>
        <v>12.807120408653848</v>
      </c>
      <c r="G22" s="19">
        <f t="shared" si="4"/>
        <v>5.1228481634615388</v>
      </c>
      <c r="H22" s="20">
        <f t="shared" si="5"/>
        <v>24.333528776442311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52289.843702999999</v>
      </c>
      <c r="D23" s="18">
        <f t="shared" si="1"/>
        <v>4357.4869752499999</v>
      </c>
      <c r="E23" s="19">
        <f t="shared" si="2"/>
        <v>26.462471509615384</v>
      </c>
      <c r="F23" s="19">
        <f t="shared" si="3"/>
        <v>13.231235754807692</v>
      </c>
      <c r="G23" s="19">
        <f t="shared" si="4"/>
        <v>5.2924943019230763</v>
      </c>
      <c r="H23" s="20">
        <f t="shared" si="5"/>
        <v>25.139347934134616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53146.288216000008</v>
      </c>
      <c r="D24" s="18">
        <f t="shared" si="1"/>
        <v>4428.857351333334</v>
      </c>
      <c r="E24" s="19">
        <f t="shared" si="2"/>
        <v>26.895894846153851</v>
      </c>
      <c r="F24" s="19">
        <f t="shared" si="3"/>
        <v>13.447947423076926</v>
      </c>
      <c r="G24" s="19">
        <f t="shared" si="4"/>
        <v>5.3791789692307699</v>
      </c>
      <c r="H24" s="20">
        <f t="shared" si="5"/>
        <v>25.551100103846156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54222.188942000001</v>
      </c>
      <c r="D25" s="18">
        <f t="shared" si="1"/>
        <v>4518.5157451666664</v>
      </c>
      <c r="E25" s="19">
        <f t="shared" si="2"/>
        <v>27.440379019230768</v>
      </c>
      <c r="F25" s="19">
        <f t="shared" si="3"/>
        <v>13.720189509615384</v>
      </c>
      <c r="G25" s="19">
        <f t="shared" si="4"/>
        <v>5.4880758038461535</v>
      </c>
      <c r="H25" s="20">
        <f t="shared" si="5"/>
        <v>26.068360068269232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55174.707544000004</v>
      </c>
      <c r="D26" s="18">
        <f t="shared" si="1"/>
        <v>4597.892295333334</v>
      </c>
      <c r="E26" s="19">
        <f t="shared" si="2"/>
        <v>27.922422846153847</v>
      </c>
      <c r="F26" s="19">
        <f t="shared" si="3"/>
        <v>13.961211423076923</v>
      </c>
      <c r="G26" s="19">
        <f t="shared" si="4"/>
        <v>5.584484569230769</v>
      </c>
      <c r="H26" s="20">
        <f t="shared" si="5"/>
        <v>26.526301703846155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55288.564721000002</v>
      </c>
      <c r="D27" s="18">
        <f t="shared" si="1"/>
        <v>4607.3803934166672</v>
      </c>
      <c r="E27" s="19">
        <f t="shared" si="2"/>
        <v>27.980042875000002</v>
      </c>
      <c r="F27" s="19">
        <f t="shared" si="3"/>
        <v>13.990021437500001</v>
      </c>
      <c r="G27" s="19">
        <f t="shared" si="4"/>
        <v>5.5960085750000008</v>
      </c>
      <c r="H27" s="20">
        <f t="shared" si="5"/>
        <v>26.581040731250003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56298.531780000005</v>
      </c>
      <c r="D28" s="18">
        <f t="shared" si="1"/>
        <v>4691.5443150000001</v>
      </c>
      <c r="E28" s="19">
        <f t="shared" si="2"/>
        <v>28.491159807692309</v>
      </c>
      <c r="F28" s="19">
        <f t="shared" si="3"/>
        <v>14.245579903846155</v>
      </c>
      <c r="G28" s="19">
        <f t="shared" si="4"/>
        <v>5.698231961538462</v>
      </c>
      <c r="H28" s="20">
        <f t="shared" si="5"/>
        <v>27.066601817307696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56385.487256</v>
      </c>
      <c r="D29" s="18">
        <f t="shared" si="1"/>
        <v>4698.7906046666667</v>
      </c>
      <c r="E29" s="19">
        <f t="shared" si="2"/>
        <v>28.535165615384617</v>
      </c>
      <c r="F29" s="19">
        <f t="shared" si="3"/>
        <v>14.267582807692309</v>
      </c>
      <c r="G29" s="19">
        <f t="shared" si="4"/>
        <v>5.7070331230769238</v>
      </c>
      <c r="H29" s="20">
        <f t="shared" si="5"/>
        <v>27.108407334615386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58325.899420000002</v>
      </c>
      <c r="D30" s="18">
        <f t="shared" si="1"/>
        <v>4860.4916183333335</v>
      </c>
      <c r="E30" s="19">
        <f t="shared" si="2"/>
        <v>29.517155576923077</v>
      </c>
      <c r="F30" s="19">
        <f t="shared" si="3"/>
        <v>14.758577788461539</v>
      </c>
      <c r="G30" s="19">
        <f t="shared" si="4"/>
        <v>5.9034311153846151</v>
      </c>
      <c r="H30" s="20">
        <f t="shared" si="5"/>
        <v>28.041297798076926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60252.567933999999</v>
      </c>
      <c r="D31" s="18">
        <f t="shared" si="1"/>
        <v>5021.0473278333338</v>
      </c>
      <c r="E31" s="19">
        <f t="shared" si="2"/>
        <v>30.49219025</v>
      </c>
      <c r="F31" s="19">
        <f t="shared" si="3"/>
        <v>15.246095125</v>
      </c>
      <c r="G31" s="19">
        <f t="shared" si="4"/>
        <v>6.0984380500000004</v>
      </c>
      <c r="H31" s="20">
        <f t="shared" si="5"/>
        <v>28.967580737500001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60375.603479000005</v>
      </c>
      <c r="D32" s="18">
        <f t="shared" si="1"/>
        <v>5031.3002899166668</v>
      </c>
      <c r="E32" s="19">
        <f t="shared" si="2"/>
        <v>30.55445520192308</v>
      </c>
      <c r="F32" s="19">
        <f t="shared" si="3"/>
        <v>15.27722760096154</v>
      </c>
      <c r="G32" s="19">
        <f t="shared" si="4"/>
        <v>6.1108910403846162</v>
      </c>
      <c r="H32" s="20">
        <f t="shared" si="5"/>
        <v>29.026732441826926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60476.924057000004</v>
      </c>
      <c r="D33" s="18">
        <f t="shared" si="1"/>
        <v>5039.743671416667</v>
      </c>
      <c r="E33" s="19">
        <f t="shared" si="2"/>
        <v>30.605730798076927</v>
      </c>
      <c r="F33" s="19">
        <f t="shared" si="3"/>
        <v>15.302865399038463</v>
      </c>
      <c r="G33" s="19">
        <f t="shared" si="4"/>
        <v>6.1211461596153853</v>
      </c>
      <c r="H33" s="20">
        <f t="shared" si="5"/>
        <v>29.075444258173079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60584.602567000002</v>
      </c>
      <c r="D34" s="18">
        <f t="shared" si="1"/>
        <v>5048.7168805833335</v>
      </c>
      <c r="E34" s="19">
        <f t="shared" si="2"/>
        <v>30.660223971153847</v>
      </c>
      <c r="F34" s="19">
        <f t="shared" si="3"/>
        <v>15.330111985576924</v>
      </c>
      <c r="G34" s="19">
        <f t="shared" si="4"/>
        <v>6.1320447942307696</v>
      </c>
      <c r="H34" s="20">
        <f t="shared" si="5"/>
        <v>29.127212772596156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60671.581944999998</v>
      </c>
      <c r="D35" s="18">
        <f t="shared" si="1"/>
        <v>5055.9651620833329</v>
      </c>
      <c r="E35" s="19">
        <f t="shared" si="2"/>
        <v>30.704241874999997</v>
      </c>
      <c r="F35" s="19">
        <f t="shared" si="3"/>
        <v>15.352120937499999</v>
      </c>
      <c r="G35" s="19">
        <f t="shared" si="4"/>
        <v>6.1408483749999991</v>
      </c>
      <c r="H35" s="20">
        <f t="shared" si="5"/>
        <v>29.16902978125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60752.131685</v>
      </c>
      <c r="D36" s="18">
        <f t="shared" si="1"/>
        <v>5062.6776404166667</v>
      </c>
      <c r="E36" s="19">
        <f t="shared" si="2"/>
        <v>30.74500591346154</v>
      </c>
      <c r="F36" s="19">
        <f t="shared" si="3"/>
        <v>15.37250295673077</v>
      </c>
      <c r="G36" s="19">
        <f t="shared" si="4"/>
        <v>6.1490011826923077</v>
      </c>
      <c r="H36" s="20">
        <f t="shared" si="5"/>
        <v>29.207755617788461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60826.801533000005</v>
      </c>
      <c r="D37" s="18">
        <f t="shared" si="1"/>
        <v>5068.9001277500001</v>
      </c>
      <c r="E37" s="19">
        <f t="shared" si="2"/>
        <v>30.782794298076926</v>
      </c>
      <c r="F37" s="19">
        <f t="shared" si="3"/>
        <v>15.391397149038463</v>
      </c>
      <c r="G37" s="19">
        <f t="shared" si="4"/>
        <v>6.1565588596153855</v>
      </c>
      <c r="H37" s="20">
        <f t="shared" si="5"/>
        <v>29.243654583173079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60895.902215000002</v>
      </c>
      <c r="D38" s="18">
        <f t="shared" si="1"/>
        <v>5074.6585179166677</v>
      </c>
      <c r="E38" s="19">
        <f t="shared" si="2"/>
        <v>30.817764278846155</v>
      </c>
      <c r="F38" s="19">
        <f t="shared" si="3"/>
        <v>15.408882139423078</v>
      </c>
      <c r="G38" s="19">
        <f t="shared" si="4"/>
        <v>6.1635528557692307</v>
      </c>
      <c r="H38" s="20">
        <f t="shared" si="5"/>
        <v>29.276876064903846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60959.911770999999</v>
      </c>
      <c r="D39" s="18">
        <f t="shared" si="1"/>
        <v>5079.9926475833336</v>
      </c>
      <c r="E39" s="19">
        <f t="shared" si="2"/>
        <v>30.850157778846153</v>
      </c>
      <c r="F39" s="19">
        <f t="shared" si="3"/>
        <v>15.425078889423077</v>
      </c>
      <c r="G39" s="19">
        <f t="shared" si="4"/>
        <v>6.1700315557692305</v>
      </c>
      <c r="H39" s="20">
        <f t="shared" si="5"/>
        <v>29.307649889903846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61019.164829000001</v>
      </c>
      <c r="D40" s="18">
        <f t="shared" si="1"/>
        <v>5084.9304024166668</v>
      </c>
      <c r="E40" s="19">
        <f t="shared" si="2"/>
        <v>30.880144144230769</v>
      </c>
      <c r="F40" s="19">
        <f t="shared" si="3"/>
        <v>15.440072072115385</v>
      </c>
      <c r="G40" s="19">
        <f t="shared" si="4"/>
        <v>6.176028828846154</v>
      </c>
      <c r="H40" s="20">
        <f t="shared" si="5"/>
        <v>29.33613693701923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61074.067723000007</v>
      </c>
      <c r="D41" s="18">
        <f t="shared" si="1"/>
        <v>5089.5056435833339</v>
      </c>
      <c r="E41" s="19">
        <f t="shared" si="2"/>
        <v>30.907929009615387</v>
      </c>
      <c r="F41" s="19">
        <f t="shared" si="3"/>
        <v>15.453964504807693</v>
      </c>
      <c r="G41" s="19">
        <f t="shared" si="4"/>
        <v>6.1815858019230774</v>
      </c>
      <c r="H41" s="20">
        <f t="shared" si="5"/>
        <v>29.362532559134618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61124.859473000004</v>
      </c>
      <c r="D42" s="22">
        <f t="shared" si="1"/>
        <v>5093.7382894166676</v>
      </c>
      <c r="E42" s="23">
        <f t="shared" si="2"/>
        <v>30.933633336538463</v>
      </c>
      <c r="F42" s="23">
        <f t="shared" si="3"/>
        <v>15.466816668269232</v>
      </c>
      <c r="G42" s="23">
        <f t="shared" si="4"/>
        <v>6.1867266673076928</v>
      </c>
      <c r="H42" s="24">
        <f t="shared" si="5"/>
        <v>29.386951669711539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44483.187580999998</v>
      </c>
      <c r="D7" s="18">
        <f t="shared" ref="D7:D42" si="1">B7/12*$D$3</f>
        <v>3706.9322984166665</v>
      </c>
      <c r="E7" s="19">
        <f t="shared" ref="E7:E42" si="2">C7/1976</f>
        <v>22.511734605769231</v>
      </c>
      <c r="F7" s="19">
        <f>E7/2</f>
        <v>11.255867302884615</v>
      </c>
      <c r="G7" s="19">
        <f>E7/5</f>
        <v>4.5023469211538458</v>
      </c>
      <c r="H7" s="20">
        <f>C7/2080</f>
        <v>21.38614787548077</v>
      </c>
    </row>
    <row r="8" spans="1:8" x14ac:dyDescent="0.3">
      <c r="A8" s="8">
        <f>A7+1</f>
        <v>1</v>
      </c>
      <c r="B8" s="18">
        <v>38450.07</v>
      </c>
      <c r="C8" s="18">
        <f t="shared" si="0"/>
        <v>45951.678657000004</v>
      </c>
      <c r="D8" s="18">
        <f t="shared" si="1"/>
        <v>3829.3065547500005</v>
      </c>
      <c r="E8" s="19">
        <f t="shared" si="2"/>
        <v>23.254898105769232</v>
      </c>
      <c r="F8" s="19">
        <f t="shared" ref="F8:F42" si="3">E8/2</f>
        <v>11.627449052884616</v>
      </c>
      <c r="G8" s="19">
        <f t="shared" ref="G8:G42" si="4">E8/5</f>
        <v>4.6509796211538461</v>
      </c>
      <c r="H8" s="20">
        <f t="shared" ref="H8:H42" si="5">C8/2080</f>
        <v>22.092153200480769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47387.328385000001</v>
      </c>
      <c r="D9" s="18">
        <f t="shared" si="1"/>
        <v>3948.9440320833337</v>
      </c>
      <c r="E9" s="19">
        <f t="shared" si="2"/>
        <v>23.981441490384615</v>
      </c>
      <c r="F9" s="19">
        <f t="shared" si="3"/>
        <v>11.990720745192307</v>
      </c>
      <c r="G9" s="19">
        <f t="shared" si="4"/>
        <v>4.7962882980769228</v>
      </c>
      <c r="H9" s="20">
        <f t="shared" si="5"/>
        <v>22.782369415865386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48789.085076999996</v>
      </c>
      <c r="D10" s="18">
        <f t="shared" si="1"/>
        <v>4065.7570897499995</v>
      </c>
      <c r="E10" s="19">
        <f t="shared" si="2"/>
        <v>24.690832528846151</v>
      </c>
      <c r="F10" s="19">
        <f t="shared" si="3"/>
        <v>12.345416264423076</v>
      </c>
      <c r="G10" s="19">
        <f t="shared" si="4"/>
        <v>4.9381665057692299</v>
      </c>
      <c r="H10" s="20">
        <f t="shared" si="5"/>
        <v>23.456290902403843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50296.177883000004</v>
      </c>
      <c r="D11" s="18">
        <f t="shared" si="1"/>
        <v>4191.348156916667</v>
      </c>
      <c r="E11" s="19">
        <f t="shared" si="2"/>
        <v>25.453531317307693</v>
      </c>
      <c r="F11" s="19">
        <f t="shared" si="3"/>
        <v>12.726765658653846</v>
      </c>
      <c r="G11" s="19">
        <f t="shared" si="4"/>
        <v>5.0907062634615388</v>
      </c>
      <c r="H11" s="20">
        <f t="shared" si="5"/>
        <v>24.180854751442311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52129.186410000002</v>
      </c>
      <c r="D12" s="18">
        <f t="shared" si="1"/>
        <v>4344.0988674999999</v>
      </c>
      <c r="E12" s="19">
        <f t="shared" si="2"/>
        <v>26.381167211538461</v>
      </c>
      <c r="F12" s="19">
        <f t="shared" si="3"/>
        <v>13.190583605769231</v>
      </c>
      <c r="G12" s="19">
        <f t="shared" si="4"/>
        <v>5.2762334423076922</v>
      </c>
      <c r="H12" s="20">
        <f t="shared" si="5"/>
        <v>25.06210885096154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52625.140958999997</v>
      </c>
      <c r="D13" s="18">
        <f t="shared" si="1"/>
        <v>4385.4284132499997</v>
      </c>
      <c r="E13" s="19">
        <f t="shared" si="2"/>
        <v>26.632156355769229</v>
      </c>
      <c r="F13" s="19">
        <f t="shared" si="3"/>
        <v>13.316078177884615</v>
      </c>
      <c r="G13" s="19">
        <f t="shared" si="4"/>
        <v>5.3264312711538455</v>
      </c>
      <c r="H13" s="20">
        <f t="shared" si="5"/>
        <v>25.300548537980767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54242.708808999996</v>
      </c>
      <c r="D14" s="18">
        <f t="shared" si="1"/>
        <v>4520.225734083333</v>
      </c>
      <c r="E14" s="19">
        <f t="shared" si="2"/>
        <v>27.450763567307689</v>
      </c>
      <c r="F14" s="19">
        <f t="shared" si="3"/>
        <v>13.725381783653845</v>
      </c>
      <c r="G14" s="19">
        <f t="shared" si="4"/>
        <v>5.490152713461538</v>
      </c>
      <c r="H14" s="20">
        <f t="shared" si="5"/>
        <v>26.078225388942307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54820.527708000001</v>
      </c>
      <c r="D15" s="18">
        <f t="shared" si="1"/>
        <v>4568.3773090000004</v>
      </c>
      <c r="E15" s="19">
        <f t="shared" si="2"/>
        <v>27.743182038461541</v>
      </c>
      <c r="F15" s="19">
        <f t="shared" si="3"/>
        <v>13.87159101923077</v>
      </c>
      <c r="G15" s="19">
        <f t="shared" si="4"/>
        <v>5.5486364076923085</v>
      </c>
      <c r="H15" s="20">
        <f t="shared" si="5"/>
        <v>26.356022936538462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56373.572109000001</v>
      </c>
      <c r="D16" s="18">
        <f t="shared" si="1"/>
        <v>4697.7976757500001</v>
      </c>
      <c r="E16" s="19">
        <f t="shared" si="2"/>
        <v>28.529135682692306</v>
      </c>
      <c r="F16" s="19">
        <f t="shared" si="3"/>
        <v>14.264567841346153</v>
      </c>
      <c r="G16" s="19">
        <f t="shared" si="4"/>
        <v>5.7058271365384616</v>
      </c>
      <c r="H16" s="20">
        <f t="shared" si="5"/>
        <v>27.102678898557691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56956.529938</v>
      </c>
      <c r="D17" s="18">
        <f t="shared" si="1"/>
        <v>4746.377494833333</v>
      </c>
      <c r="E17" s="19">
        <f t="shared" si="2"/>
        <v>28.824154826923078</v>
      </c>
      <c r="F17" s="19">
        <f t="shared" si="3"/>
        <v>14.412077413461539</v>
      </c>
      <c r="G17" s="19">
        <f t="shared" si="4"/>
        <v>5.7648309653846157</v>
      </c>
      <c r="H17" s="20">
        <f t="shared" si="5"/>
        <v>27.382947085576923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58380.694755000004</v>
      </c>
      <c r="D18" s="18">
        <f t="shared" si="1"/>
        <v>4865.0578962500003</v>
      </c>
      <c r="E18" s="19">
        <f t="shared" si="2"/>
        <v>29.544886009615386</v>
      </c>
      <c r="F18" s="19">
        <f t="shared" si="3"/>
        <v>14.772443004807693</v>
      </c>
      <c r="G18" s="19">
        <f t="shared" si="4"/>
        <v>5.9089772019230775</v>
      </c>
      <c r="H18" s="20">
        <f t="shared" si="5"/>
        <v>28.067641709134616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59130.428789000005</v>
      </c>
      <c r="D19" s="18">
        <f t="shared" si="1"/>
        <v>4927.5357324166671</v>
      </c>
      <c r="E19" s="19">
        <f t="shared" si="2"/>
        <v>29.924306067307693</v>
      </c>
      <c r="F19" s="19">
        <f t="shared" si="3"/>
        <v>14.962153033653847</v>
      </c>
      <c r="G19" s="19">
        <f t="shared" si="4"/>
        <v>5.9848612134615387</v>
      </c>
      <c r="H19" s="20">
        <f t="shared" si="5"/>
        <v>28.428090763942311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60314.258996000004</v>
      </c>
      <c r="D20" s="18">
        <f t="shared" si="1"/>
        <v>5026.1882496666667</v>
      </c>
      <c r="E20" s="19">
        <f t="shared" si="2"/>
        <v>30.523410423076925</v>
      </c>
      <c r="F20" s="19">
        <f t="shared" si="3"/>
        <v>15.261705211538462</v>
      </c>
      <c r="G20" s="19">
        <f t="shared" si="4"/>
        <v>6.1046820846153853</v>
      </c>
      <c r="H20" s="20">
        <f t="shared" si="5"/>
        <v>28.997239901923081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61368.157931000002</v>
      </c>
      <c r="D21" s="18">
        <f t="shared" si="1"/>
        <v>5114.0131609166665</v>
      </c>
      <c r="E21" s="19">
        <f t="shared" si="2"/>
        <v>31.056760086538464</v>
      </c>
      <c r="F21" s="19">
        <f t="shared" si="3"/>
        <v>15.528380043269232</v>
      </c>
      <c r="G21" s="19">
        <f t="shared" si="4"/>
        <v>6.2113520173076928</v>
      </c>
      <c r="H21" s="20">
        <f t="shared" si="5"/>
        <v>29.503922082211538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62360.580922000001</v>
      </c>
      <c r="D22" s="18">
        <f t="shared" si="1"/>
        <v>5196.7150768333331</v>
      </c>
      <c r="E22" s="19">
        <f t="shared" si="2"/>
        <v>31.558998442307693</v>
      </c>
      <c r="F22" s="19">
        <f t="shared" si="3"/>
        <v>15.779499221153847</v>
      </c>
      <c r="G22" s="19">
        <f t="shared" si="4"/>
        <v>6.311799688461539</v>
      </c>
      <c r="H22" s="20">
        <f t="shared" si="5"/>
        <v>29.981048520192306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63872.239009999998</v>
      </c>
      <c r="D23" s="18">
        <f t="shared" si="1"/>
        <v>5322.6865841666668</v>
      </c>
      <c r="E23" s="19">
        <f t="shared" si="2"/>
        <v>32.324007596153848</v>
      </c>
      <c r="F23" s="19">
        <f t="shared" si="3"/>
        <v>16.162003798076924</v>
      </c>
      <c r="G23" s="19">
        <f t="shared" si="4"/>
        <v>6.46480151923077</v>
      </c>
      <c r="H23" s="20">
        <f t="shared" si="5"/>
        <v>30.707807216346154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64407.536251000005</v>
      </c>
      <c r="D24" s="18">
        <f t="shared" si="1"/>
        <v>5367.2946875833331</v>
      </c>
      <c r="E24" s="19">
        <f t="shared" si="2"/>
        <v>32.59490700961539</v>
      </c>
      <c r="F24" s="19">
        <f t="shared" si="3"/>
        <v>16.297453504807695</v>
      </c>
      <c r="G24" s="19">
        <f t="shared" si="4"/>
        <v>6.5189814019230781</v>
      </c>
      <c r="H24" s="20">
        <f t="shared" si="5"/>
        <v>30.965161659134619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66376.355941999995</v>
      </c>
      <c r="D25" s="18">
        <f t="shared" si="1"/>
        <v>5531.3629951666662</v>
      </c>
      <c r="E25" s="19">
        <f t="shared" si="2"/>
        <v>33.59127325</v>
      </c>
      <c r="F25" s="19">
        <f t="shared" si="3"/>
        <v>16.795636625</v>
      </c>
      <c r="G25" s="19">
        <f t="shared" si="4"/>
        <v>6.7182546500000004</v>
      </c>
      <c r="H25" s="20">
        <f t="shared" si="5"/>
        <v>31.911709587499999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66453.786470999999</v>
      </c>
      <c r="D26" s="18">
        <f t="shared" si="1"/>
        <v>5537.8155392500003</v>
      </c>
      <c r="E26" s="19">
        <f t="shared" si="2"/>
        <v>33.630458740384618</v>
      </c>
      <c r="F26" s="19">
        <f t="shared" si="3"/>
        <v>16.815229370192309</v>
      </c>
      <c r="G26" s="19">
        <f t="shared" si="4"/>
        <v>6.7260917480769233</v>
      </c>
      <c r="H26" s="20">
        <f t="shared" si="5"/>
        <v>31.948935803365384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68880.437021000005</v>
      </c>
      <c r="D27" s="18">
        <f t="shared" si="1"/>
        <v>5740.0364184166665</v>
      </c>
      <c r="E27" s="19">
        <f t="shared" si="2"/>
        <v>34.858520759615388</v>
      </c>
      <c r="F27" s="19">
        <f t="shared" si="3"/>
        <v>17.429260379807694</v>
      </c>
      <c r="G27" s="19">
        <f t="shared" si="4"/>
        <v>6.9717041519230776</v>
      </c>
      <c r="H27" s="20">
        <f t="shared" si="5"/>
        <v>33.115594721634615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68937.694262000005</v>
      </c>
      <c r="D28" s="18">
        <f t="shared" si="1"/>
        <v>5744.8078551666667</v>
      </c>
      <c r="E28" s="19">
        <f t="shared" si="2"/>
        <v>34.887497096153851</v>
      </c>
      <c r="F28" s="19">
        <f t="shared" si="3"/>
        <v>17.443748548076925</v>
      </c>
      <c r="G28" s="19">
        <f t="shared" si="4"/>
        <v>6.97749941923077</v>
      </c>
      <c r="H28" s="20">
        <f t="shared" si="5"/>
        <v>33.143122241346155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71384.553952999995</v>
      </c>
      <c r="D29" s="18">
        <f t="shared" si="1"/>
        <v>5948.7128294166669</v>
      </c>
      <c r="E29" s="19">
        <f t="shared" si="2"/>
        <v>36.125786413461533</v>
      </c>
      <c r="F29" s="19">
        <f t="shared" si="3"/>
        <v>18.062893206730767</v>
      </c>
      <c r="G29" s="19">
        <f t="shared" si="4"/>
        <v>7.2251572826923063</v>
      </c>
      <c r="H29" s="20">
        <f t="shared" si="5"/>
        <v>34.31949709278846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73888.635032000006</v>
      </c>
      <c r="D30" s="18">
        <f t="shared" si="1"/>
        <v>6157.3862526666671</v>
      </c>
      <c r="E30" s="19">
        <f t="shared" si="2"/>
        <v>37.393033923076928</v>
      </c>
      <c r="F30" s="19">
        <f t="shared" si="3"/>
        <v>18.696516961538464</v>
      </c>
      <c r="G30" s="19">
        <f t="shared" si="4"/>
        <v>7.4786067846153852</v>
      </c>
      <c r="H30" s="20">
        <f t="shared" si="5"/>
        <v>35.523382226923083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76335.494723000011</v>
      </c>
      <c r="D31" s="18">
        <f t="shared" si="1"/>
        <v>6361.2912269166673</v>
      </c>
      <c r="E31" s="19">
        <f t="shared" si="2"/>
        <v>38.631323240384624</v>
      </c>
      <c r="F31" s="19">
        <f t="shared" si="3"/>
        <v>19.315661620192312</v>
      </c>
      <c r="G31" s="19">
        <f t="shared" si="4"/>
        <v>7.726264648076925</v>
      </c>
      <c r="H31" s="20">
        <f t="shared" si="5"/>
        <v>36.699757078365387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76473.994862000007</v>
      </c>
      <c r="D32" s="18">
        <f t="shared" si="1"/>
        <v>6372.8329051666669</v>
      </c>
      <c r="E32" s="19">
        <f t="shared" si="2"/>
        <v>38.701414403846158</v>
      </c>
      <c r="F32" s="19">
        <f t="shared" si="3"/>
        <v>19.350707201923079</v>
      </c>
      <c r="G32" s="19">
        <f t="shared" si="4"/>
        <v>7.7402828807692314</v>
      </c>
      <c r="H32" s="20">
        <f t="shared" si="5"/>
        <v>36.766343683653851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76602.324699999997</v>
      </c>
      <c r="D33" s="18">
        <f t="shared" si="1"/>
        <v>6383.527058333334</v>
      </c>
      <c r="E33" s="19">
        <f t="shared" si="2"/>
        <v>38.766358653846154</v>
      </c>
      <c r="F33" s="19">
        <f t="shared" si="3"/>
        <v>19.383179326923077</v>
      </c>
      <c r="G33" s="19">
        <f t="shared" si="4"/>
        <v>7.7532717307692307</v>
      </c>
      <c r="H33" s="20">
        <f t="shared" si="5"/>
        <v>36.828040721153847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76721.213248</v>
      </c>
      <c r="D34" s="18">
        <f t="shared" si="1"/>
        <v>6393.4344373333342</v>
      </c>
      <c r="E34" s="19">
        <f t="shared" si="2"/>
        <v>38.826524923076924</v>
      </c>
      <c r="F34" s="19">
        <f t="shared" si="3"/>
        <v>19.413262461538462</v>
      </c>
      <c r="G34" s="19">
        <f t="shared" si="4"/>
        <v>7.7653049846153852</v>
      </c>
      <c r="H34" s="20">
        <f t="shared" si="5"/>
        <v>36.885198676923075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76831.365615000002</v>
      </c>
      <c r="D35" s="18">
        <f t="shared" si="1"/>
        <v>6402.6138012500005</v>
      </c>
      <c r="E35" s="19">
        <f t="shared" si="2"/>
        <v>38.882270048076926</v>
      </c>
      <c r="F35" s="19">
        <f t="shared" si="3"/>
        <v>19.441135024038463</v>
      </c>
      <c r="G35" s="19">
        <f t="shared" si="4"/>
        <v>7.7764540096153851</v>
      </c>
      <c r="H35" s="20">
        <f t="shared" si="5"/>
        <v>36.938156545673081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76933.355448999995</v>
      </c>
      <c r="D36" s="18">
        <f t="shared" si="1"/>
        <v>6411.1129540833335</v>
      </c>
      <c r="E36" s="19">
        <f t="shared" si="2"/>
        <v>38.933884336538462</v>
      </c>
      <c r="F36" s="19">
        <f t="shared" si="3"/>
        <v>19.466942168269231</v>
      </c>
      <c r="G36" s="19">
        <f t="shared" si="4"/>
        <v>7.786776867307692</v>
      </c>
      <c r="H36" s="20">
        <f t="shared" si="5"/>
        <v>36.987190119711535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77027.923712000003</v>
      </c>
      <c r="D37" s="18">
        <f t="shared" si="1"/>
        <v>6418.9936426666673</v>
      </c>
      <c r="E37" s="19">
        <f t="shared" si="2"/>
        <v>38.98174276923077</v>
      </c>
      <c r="F37" s="19">
        <f t="shared" si="3"/>
        <v>19.490871384615385</v>
      </c>
      <c r="G37" s="19">
        <f t="shared" si="4"/>
        <v>7.7963485538461539</v>
      </c>
      <c r="H37" s="20">
        <f t="shared" si="5"/>
        <v>37.032655630769234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77115.428933999996</v>
      </c>
      <c r="D38" s="18">
        <f t="shared" si="1"/>
        <v>6426.2857445</v>
      </c>
      <c r="E38" s="19">
        <f t="shared" si="2"/>
        <v>39.026026788461536</v>
      </c>
      <c r="F38" s="19">
        <f t="shared" si="3"/>
        <v>19.513013394230768</v>
      </c>
      <c r="G38" s="19">
        <f t="shared" si="4"/>
        <v>7.8052053576923068</v>
      </c>
      <c r="H38" s="20">
        <f t="shared" si="5"/>
        <v>37.074725449038461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77196.492567000008</v>
      </c>
      <c r="D39" s="18">
        <f t="shared" si="1"/>
        <v>6433.0410472499998</v>
      </c>
      <c r="E39" s="19">
        <f t="shared" si="2"/>
        <v>39.067050894230775</v>
      </c>
      <c r="F39" s="19">
        <f t="shared" si="3"/>
        <v>19.533525447115387</v>
      </c>
      <c r="G39" s="19">
        <f t="shared" si="4"/>
        <v>7.813410178846155</v>
      </c>
      <c r="H39" s="20">
        <f t="shared" si="5"/>
        <v>37.113698349519233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77271.520944999997</v>
      </c>
      <c r="D40" s="18">
        <f t="shared" si="1"/>
        <v>6439.2934120833334</v>
      </c>
      <c r="E40" s="19">
        <f t="shared" si="2"/>
        <v>39.105020721153842</v>
      </c>
      <c r="F40" s="19">
        <f t="shared" si="3"/>
        <v>19.552510360576921</v>
      </c>
      <c r="G40" s="19">
        <f t="shared" si="4"/>
        <v>7.8210041442307681</v>
      </c>
      <c r="H40" s="20">
        <f t="shared" si="5"/>
        <v>37.149769685096153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77341.051863000001</v>
      </c>
      <c r="D41" s="18">
        <f t="shared" si="1"/>
        <v>6445.0876552500004</v>
      </c>
      <c r="E41" s="19">
        <f t="shared" si="2"/>
        <v>39.140208432692305</v>
      </c>
      <c r="F41" s="19">
        <f t="shared" si="3"/>
        <v>19.570104216346152</v>
      </c>
      <c r="G41" s="19">
        <f t="shared" si="4"/>
        <v>7.8280416865384606</v>
      </c>
      <c r="H41" s="20">
        <f t="shared" si="5"/>
        <v>37.183198011057691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77405.372145000001</v>
      </c>
      <c r="D42" s="22">
        <f t="shared" si="1"/>
        <v>6450.4476787499998</v>
      </c>
      <c r="E42" s="23">
        <f t="shared" si="2"/>
        <v>39.17275918269231</v>
      </c>
      <c r="F42" s="23">
        <f t="shared" si="3"/>
        <v>19.586379591346155</v>
      </c>
      <c r="G42" s="23">
        <f t="shared" si="4"/>
        <v>7.8345518365384619</v>
      </c>
      <c r="H42" s="24">
        <f t="shared" si="5"/>
        <v>37.21412122355769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44518.765708000006</v>
      </c>
      <c r="D7" s="18">
        <f t="shared" ref="D7:D42" si="1">B7/12*$D$3</f>
        <v>3709.8971423333337</v>
      </c>
      <c r="E7" s="19">
        <f t="shared" ref="E7:E42" si="2">C7/1976</f>
        <v>22.529739730769233</v>
      </c>
      <c r="F7" s="19">
        <f>E7/2</f>
        <v>11.264869865384616</v>
      </c>
      <c r="G7" s="19">
        <f>E7/5</f>
        <v>4.5059479461538468</v>
      </c>
      <c r="H7" s="20">
        <f>C7/2080</f>
        <v>21.403252744230773</v>
      </c>
    </row>
    <row r="8" spans="1:8" x14ac:dyDescent="0.3">
      <c r="A8" s="8">
        <f>A7+1</f>
        <v>1</v>
      </c>
      <c r="B8" s="18">
        <v>38325.64</v>
      </c>
      <c r="C8" s="18">
        <f t="shared" si="0"/>
        <v>45802.972364000001</v>
      </c>
      <c r="D8" s="18">
        <f t="shared" si="1"/>
        <v>3816.9143636666668</v>
      </c>
      <c r="E8" s="19">
        <f t="shared" si="2"/>
        <v>23.179641884615386</v>
      </c>
      <c r="F8" s="19">
        <f t="shared" ref="F8:F42" si="3">E8/2</f>
        <v>11.589820942307693</v>
      </c>
      <c r="G8" s="19">
        <f t="shared" ref="G8:G42" si="4">E8/5</f>
        <v>4.6359283769230775</v>
      </c>
      <c r="H8" s="20">
        <f t="shared" ref="H8:H42" si="5">C8/2080</f>
        <v>22.020659790384617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47140.671695999998</v>
      </c>
      <c r="D9" s="18">
        <f t="shared" si="1"/>
        <v>3928.3893080000003</v>
      </c>
      <c r="E9" s="19">
        <f t="shared" si="2"/>
        <v>23.856615230769229</v>
      </c>
      <c r="F9" s="19">
        <f t="shared" si="3"/>
        <v>11.928307615384615</v>
      </c>
      <c r="G9" s="19">
        <f t="shared" si="4"/>
        <v>4.7713230461538458</v>
      </c>
      <c r="H9" s="20">
        <f t="shared" si="5"/>
        <v>22.66378446923077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48478.359077000001</v>
      </c>
      <c r="D10" s="18">
        <f t="shared" si="1"/>
        <v>4039.8632564166664</v>
      </c>
      <c r="E10" s="19">
        <f t="shared" si="2"/>
        <v>24.533582528846154</v>
      </c>
      <c r="F10" s="19">
        <f t="shared" si="3"/>
        <v>12.266791264423077</v>
      </c>
      <c r="G10" s="19">
        <f t="shared" si="4"/>
        <v>4.9067165057692304</v>
      </c>
      <c r="H10" s="20">
        <f t="shared" si="5"/>
        <v>23.306903402403847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50083.605446000001</v>
      </c>
      <c r="D11" s="18">
        <f t="shared" si="1"/>
        <v>4173.6337871666674</v>
      </c>
      <c r="E11" s="19">
        <f t="shared" si="2"/>
        <v>25.345954173076922</v>
      </c>
      <c r="F11" s="19">
        <f t="shared" si="3"/>
        <v>12.672977086538461</v>
      </c>
      <c r="G11" s="19">
        <f t="shared" si="4"/>
        <v>5.0691908346153847</v>
      </c>
      <c r="H11" s="20">
        <f t="shared" si="5"/>
        <v>24.078656464423076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52170.441262000008</v>
      </c>
      <c r="D12" s="18">
        <f t="shared" si="1"/>
        <v>4347.5367718333337</v>
      </c>
      <c r="E12" s="19">
        <f t="shared" si="2"/>
        <v>26.402045173076928</v>
      </c>
      <c r="F12" s="19">
        <f t="shared" si="3"/>
        <v>13.201022586538464</v>
      </c>
      <c r="G12" s="19">
        <f t="shared" si="4"/>
        <v>5.2804090346153858</v>
      </c>
      <c r="H12" s="20">
        <f t="shared" si="5"/>
        <v>25.081942914423081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52170.441262000008</v>
      </c>
      <c r="D13" s="18">
        <f t="shared" si="1"/>
        <v>4347.5367718333337</v>
      </c>
      <c r="E13" s="19">
        <f t="shared" si="2"/>
        <v>26.402045173076928</v>
      </c>
      <c r="F13" s="19">
        <f t="shared" si="3"/>
        <v>13.201022586538464</v>
      </c>
      <c r="G13" s="19">
        <f t="shared" si="4"/>
        <v>5.2804090346153858</v>
      </c>
      <c r="H13" s="20">
        <f t="shared" si="5"/>
        <v>25.081942914423081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54310.757803</v>
      </c>
      <c r="D14" s="18">
        <f t="shared" si="1"/>
        <v>4525.8964835833331</v>
      </c>
      <c r="E14" s="19">
        <f t="shared" si="2"/>
        <v>27.485201317307691</v>
      </c>
      <c r="F14" s="19">
        <f t="shared" si="3"/>
        <v>13.742600658653846</v>
      </c>
      <c r="G14" s="19">
        <f t="shared" si="4"/>
        <v>5.4970402634615381</v>
      </c>
      <c r="H14" s="20">
        <f t="shared" si="5"/>
        <v>26.110941251442309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54310.757803</v>
      </c>
      <c r="D15" s="18">
        <f t="shared" si="1"/>
        <v>4525.8964835833331</v>
      </c>
      <c r="E15" s="19">
        <f t="shared" si="2"/>
        <v>27.485201317307691</v>
      </c>
      <c r="F15" s="19">
        <f t="shared" si="3"/>
        <v>13.742600658653846</v>
      </c>
      <c r="G15" s="19">
        <f t="shared" si="4"/>
        <v>5.4970402634615381</v>
      </c>
      <c r="H15" s="20">
        <f t="shared" si="5"/>
        <v>26.110941251442309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56451.074344000008</v>
      </c>
      <c r="D16" s="18">
        <f t="shared" si="1"/>
        <v>4704.2561953333334</v>
      </c>
      <c r="E16" s="19">
        <f t="shared" si="2"/>
        <v>28.568357461538465</v>
      </c>
      <c r="F16" s="19">
        <f t="shared" si="3"/>
        <v>14.284178730769233</v>
      </c>
      <c r="G16" s="19">
        <f t="shared" si="4"/>
        <v>5.713671492307693</v>
      </c>
      <c r="H16" s="20">
        <f t="shared" si="5"/>
        <v>27.139939588461541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56451.074344000008</v>
      </c>
      <c r="D17" s="18">
        <f t="shared" si="1"/>
        <v>4704.2561953333334</v>
      </c>
      <c r="E17" s="19">
        <f t="shared" si="2"/>
        <v>28.568357461538465</v>
      </c>
      <c r="F17" s="19">
        <f t="shared" si="3"/>
        <v>14.284178730769233</v>
      </c>
      <c r="G17" s="19">
        <f t="shared" si="4"/>
        <v>5.713671492307693</v>
      </c>
      <c r="H17" s="20">
        <f t="shared" si="5"/>
        <v>27.139939588461541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59126.484959000001</v>
      </c>
      <c r="D18" s="18">
        <f t="shared" si="1"/>
        <v>4927.2070799166659</v>
      </c>
      <c r="E18" s="19">
        <f t="shared" si="2"/>
        <v>29.922310201923079</v>
      </c>
      <c r="F18" s="19">
        <f t="shared" si="3"/>
        <v>14.961155100961539</v>
      </c>
      <c r="G18" s="19">
        <f t="shared" si="4"/>
        <v>5.9844620403846154</v>
      </c>
      <c r="H18" s="20">
        <f t="shared" si="5"/>
        <v>28.426194691826925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59126.484959000001</v>
      </c>
      <c r="D19" s="18">
        <f t="shared" si="1"/>
        <v>4927.2070799166659</v>
      </c>
      <c r="E19" s="19">
        <f t="shared" si="2"/>
        <v>29.922310201923079</v>
      </c>
      <c r="F19" s="19">
        <f t="shared" si="3"/>
        <v>14.961155100961539</v>
      </c>
      <c r="G19" s="19">
        <f t="shared" si="4"/>
        <v>5.9844620403846154</v>
      </c>
      <c r="H19" s="20">
        <f t="shared" si="5"/>
        <v>28.426194691826925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61534.360487999998</v>
      </c>
      <c r="D20" s="18">
        <f t="shared" si="1"/>
        <v>5127.8633739999996</v>
      </c>
      <c r="E20" s="19">
        <f t="shared" si="2"/>
        <v>31.14087069230769</v>
      </c>
      <c r="F20" s="19">
        <f t="shared" si="3"/>
        <v>15.570435346153845</v>
      </c>
      <c r="G20" s="19">
        <f t="shared" si="4"/>
        <v>6.2281741384615383</v>
      </c>
      <c r="H20" s="20">
        <f t="shared" si="5"/>
        <v>29.583827157692308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61534.360487999998</v>
      </c>
      <c r="D21" s="18">
        <f t="shared" si="1"/>
        <v>5127.8633739999996</v>
      </c>
      <c r="E21" s="19">
        <f t="shared" si="2"/>
        <v>31.14087069230769</v>
      </c>
      <c r="F21" s="19">
        <f t="shared" si="3"/>
        <v>15.570435346153845</v>
      </c>
      <c r="G21" s="19">
        <f t="shared" si="4"/>
        <v>6.2281741384615383</v>
      </c>
      <c r="H21" s="20">
        <f t="shared" si="5"/>
        <v>29.583827157692308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63942.22406600001</v>
      </c>
      <c r="D22" s="18">
        <f t="shared" si="1"/>
        <v>5328.5186721666669</v>
      </c>
      <c r="E22" s="19">
        <f t="shared" si="2"/>
        <v>32.359425134615392</v>
      </c>
      <c r="F22" s="19">
        <f t="shared" si="3"/>
        <v>16.179712567307696</v>
      </c>
      <c r="G22" s="19">
        <f t="shared" si="4"/>
        <v>6.4718850269230783</v>
      </c>
      <c r="H22" s="20">
        <f t="shared" si="5"/>
        <v>30.74145387788462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63942.22406600001</v>
      </c>
      <c r="D23" s="18">
        <f t="shared" si="1"/>
        <v>5328.5186721666669</v>
      </c>
      <c r="E23" s="19">
        <f t="shared" si="2"/>
        <v>32.359425134615392</v>
      </c>
      <c r="F23" s="19">
        <f t="shared" si="3"/>
        <v>16.179712567307696</v>
      </c>
      <c r="G23" s="19">
        <f t="shared" si="4"/>
        <v>6.4718850269230783</v>
      </c>
      <c r="H23" s="20">
        <f t="shared" si="5"/>
        <v>30.74145387788462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66617.634680999996</v>
      </c>
      <c r="D24" s="18">
        <f t="shared" si="1"/>
        <v>5551.4695567500003</v>
      </c>
      <c r="E24" s="19">
        <f t="shared" si="2"/>
        <v>33.713377874999999</v>
      </c>
      <c r="F24" s="19">
        <f t="shared" si="3"/>
        <v>16.8566889375</v>
      </c>
      <c r="G24" s="19">
        <f t="shared" si="4"/>
        <v>6.7426755749999998</v>
      </c>
      <c r="H24" s="20">
        <f t="shared" si="5"/>
        <v>32.027708981250001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66617.634680999996</v>
      </c>
      <c r="D25" s="18">
        <f t="shared" si="1"/>
        <v>5551.4695567500003</v>
      </c>
      <c r="E25" s="19">
        <f t="shared" si="2"/>
        <v>33.713377874999999</v>
      </c>
      <c r="F25" s="19">
        <f t="shared" si="3"/>
        <v>16.8566889375</v>
      </c>
      <c r="G25" s="19">
        <f t="shared" si="4"/>
        <v>6.7426755749999998</v>
      </c>
      <c r="H25" s="20">
        <f t="shared" si="5"/>
        <v>32.027708981250001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66617.634680999996</v>
      </c>
      <c r="D26" s="18">
        <f t="shared" si="1"/>
        <v>5551.4695567500003</v>
      </c>
      <c r="E26" s="19">
        <f t="shared" si="2"/>
        <v>33.713377874999999</v>
      </c>
      <c r="F26" s="19">
        <f t="shared" si="3"/>
        <v>16.8566889375</v>
      </c>
      <c r="G26" s="19">
        <f t="shared" si="4"/>
        <v>6.7426755749999998</v>
      </c>
      <c r="H26" s="20">
        <f t="shared" si="5"/>
        <v>32.027708981250001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69025.486308000007</v>
      </c>
      <c r="D27" s="18">
        <f t="shared" si="1"/>
        <v>5752.1238590000003</v>
      </c>
      <c r="E27" s="19">
        <f t="shared" si="2"/>
        <v>34.931926269230772</v>
      </c>
      <c r="F27" s="19">
        <f t="shared" si="3"/>
        <v>17.465963134615386</v>
      </c>
      <c r="G27" s="19">
        <f t="shared" si="4"/>
        <v>6.9863852538461542</v>
      </c>
      <c r="H27" s="20">
        <f t="shared" si="5"/>
        <v>33.185329955769234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69025.486308000007</v>
      </c>
      <c r="D28" s="18">
        <f t="shared" si="1"/>
        <v>5752.1238590000003</v>
      </c>
      <c r="E28" s="19">
        <f t="shared" si="2"/>
        <v>34.931926269230772</v>
      </c>
      <c r="F28" s="19">
        <f t="shared" si="3"/>
        <v>17.465963134615386</v>
      </c>
      <c r="G28" s="19">
        <f t="shared" si="4"/>
        <v>6.9863852538461542</v>
      </c>
      <c r="H28" s="20">
        <f t="shared" si="5"/>
        <v>33.185329955769234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71700.896923000008</v>
      </c>
      <c r="D29" s="18">
        <f t="shared" si="1"/>
        <v>5975.0747435833337</v>
      </c>
      <c r="E29" s="19">
        <f t="shared" si="2"/>
        <v>36.285879009615385</v>
      </c>
      <c r="F29" s="19">
        <f t="shared" si="3"/>
        <v>18.142939504807693</v>
      </c>
      <c r="G29" s="19">
        <f t="shared" si="4"/>
        <v>7.2571758019230774</v>
      </c>
      <c r="H29" s="20">
        <f t="shared" si="5"/>
        <v>34.471585059134618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74376.319489000001</v>
      </c>
      <c r="D30" s="18">
        <f t="shared" si="1"/>
        <v>6198.0266240833334</v>
      </c>
      <c r="E30" s="19">
        <f t="shared" si="2"/>
        <v>37.639837798076925</v>
      </c>
      <c r="F30" s="19">
        <f t="shared" si="3"/>
        <v>18.819918899038463</v>
      </c>
      <c r="G30" s="19">
        <f t="shared" si="4"/>
        <v>7.5279675596153854</v>
      </c>
      <c r="H30" s="20">
        <f t="shared" si="5"/>
        <v>35.757845908173074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76516.636030000009</v>
      </c>
      <c r="D31" s="18">
        <f t="shared" si="1"/>
        <v>6376.3863358333338</v>
      </c>
      <c r="E31" s="19">
        <f t="shared" si="2"/>
        <v>38.722993942307696</v>
      </c>
      <c r="F31" s="19">
        <f t="shared" si="3"/>
        <v>19.361496971153848</v>
      </c>
      <c r="G31" s="19">
        <f t="shared" si="4"/>
        <v>7.7445987884615395</v>
      </c>
      <c r="H31" s="20">
        <f t="shared" si="5"/>
        <v>36.786844245192313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76655.458846000009</v>
      </c>
      <c r="D32" s="18">
        <f t="shared" si="1"/>
        <v>6387.9549038333334</v>
      </c>
      <c r="E32" s="19">
        <f t="shared" si="2"/>
        <v>38.793248403846157</v>
      </c>
      <c r="F32" s="19">
        <f t="shared" si="3"/>
        <v>19.396624201923078</v>
      </c>
      <c r="G32" s="19">
        <f t="shared" si="4"/>
        <v>7.7586496807692313</v>
      </c>
      <c r="H32" s="20">
        <f t="shared" si="5"/>
        <v>36.853585983653851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76784.087459000002</v>
      </c>
      <c r="D33" s="18">
        <f t="shared" si="1"/>
        <v>6398.6739549166659</v>
      </c>
      <c r="E33" s="19">
        <f t="shared" si="2"/>
        <v>38.858343855769235</v>
      </c>
      <c r="F33" s="19">
        <f t="shared" si="3"/>
        <v>19.429171927884617</v>
      </c>
      <c r="G33" s="19">
        <f t="shared" si="4"/>
        <v>7.7716687711538466</v>
      </c>
      <c r="H33" s="20">
        <f t="shared" si="5"/>
        <v>36.915426662980771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76903.262831</v>
      </c>
      <c r="D34" s="18">
        <f t="shared" si="1"/>
        <v>6408.605235916667</v>
      </c>
      <c r="E34" s="19">
        <f t="shared" si="2"/>
        <v>38.918655278846153</v>
      </c>
      <c r="F34" s="19">
        <f t="shared" si="3"/>
        <v>19.459327639423076</v>
      </c>
      <c r="G34" s="19">
        <f t="shared" si="4"/>
        <v>7.7837310557692305</v>
      </c>
      <c r="H34" s="20">
        <f t="shared" si="5"/>
        <v>36.972722514903843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77013.678119999997</v>
      </c>
      <c r="D35" s="18">
        <f t="shared" si="1"/>
        <v>6417.8065099999994</v>
      </c>
      <c r="E35" s="19">
        <f t="shared" si="2"/>
        <v>38.974533461538456</v>
      </c>
      <c r="F35" s="19">
        <f t="shared" si="3"/>
        <v>19.487266730769228</v>
      </c>
      <c r="G35" s="19">
        <f t="shared" si="4"/>
        <v>7.7949066923076913</v>
      </c>
      <c r="H35" s="20">
        <f t="shared" si="5"/>
        <v>37.025806788461537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77115.906973999998</v>
      </c>
      <c r="D36" s="18">
        <f t="shared" si="1"/>
        <v>6426.3255811666668</v>
      </c>
      <c r="E36" s="19">
        <f t="shared" si="2"/>
        <v>39.026268711538464</v>
      </c>
      <c r="F36" s="19">
        <f t="shared" si="3"/>
        <v>19.513134355769232</v>
      </c>
      <c r="G36" s="19">
        <f t="shared" si="4"/>
        <v>7.8052537423076931</v>
      </c>
      <c r="H36" s="20">
        <f t="shared" si="5"/>
        <v>37.074955275961536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77210.690355000013</v>
      </c>
      <c r="D37" s="18">
        <f t="shared" si="1"/>
        <v>6434.2241962500011</v>
      </c>
      <c r="E37" s="19">
        <f t="shared" si="2"/>
        <v>39.07423600961539</v>
      </c>
      <c r="F37" s="19">
        <f t="shared" si="3"/>
        <v>19.537118004807695</v>
      </c>
      <c r="G37" s="19">
        <f t="shared" si="4"/>
        <v>7.8148472019230777</v>
      </c>
      <c r="H37" s="20">
        <f t="shared" si="5"/>
        <v>37.120524209134622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77298.410694999999</v>
      </c>
      <c r="D38" s="18">
        <f t="shared" si="1"/>
        <v>6441.5342245833335</v>
      </c>
      <c r="E38" s="19">
        <f t="shared" si="2"/>
        <v>39.118628894230767</v>
      </c>
      <c r="F38" s="19">
        <f t="shared" si="3"/>
        <v>19.559314447115383</v>
      </c>
      <c r="G38" s="19">
        <f t="shared" si="4"/>
        <v>7.8237257788461534</v>
      </c>
      <c r="H38" s="20">
        <f t="shared" si="5"/>
        <v>37.162697449519229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77379.665544000003</v>
      </c>
      <c r="D39" s="18">
        <f t="shared" si="1"/>
        <v>6448.3054620000003</v>
      </c>
      <c r="E39" s="19">
        <f t="shared" si="2"/>
        <v>39.159749769230771</v>
      </c>
      <c r="F39" s="19">
        <f t="shared" si="3"/>
        <v>19.579874884615386</v>
      </c>
      <c r="G39" s="19">
        <f t="shared" si="4"/>
        <v>7.8319499538461539</v>
      </c>
      <c r="H39" s="20">
        <f t="shared" si="5"/>
        <v>37.201762280769231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77454.873187000005</v>
      </c>
      <c r="D40" s="18">
        <f t="shared" si="1"/>
        <v>6454.5727655833343</v>
      </c>
      <c r="E40" s="19">
        <f t="shared" si="2"/>
        <v>39.197810317307692</v>
      </c>
      <c r="F40" s="19">
        <f t="shared" si="3"/>
        <v>19.598905158653846</v>
      </c>
      <c r="G40" s="19">
        <f t="shared" si="4"/>
        <v>7.8395620634615382</v>
      </c>
      <c r="H40" s="20">
        <f t="shared" si="5"/>
        <v>37.23791980144231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77524.559468000007</v>
      </c>
      <c r="D41" s="18">
        <f t="shared" si="1"/>
        <v>6460.3799556666672</v>
      </c>
      <c r="E41" s="19">
        <f t="shared" si="2"/>
        <v>39.233076653846155</v>
      </c>
      <c r="F41" s="19">
        <f t="shared" si="3"/>
        <v>19.616538326923077</v>
      </c>
      <c r="G41" s="19">
        <f t="shared" si="4"/>
        <v>7.8466153307692306</v>
      </c>
      <c r="H41" s="20">
        <f t="shared" si="5"/>
        <v>37.271422821153848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77589.035113000005</v>
      </c>
      <c r="D42" s="22">
        <f t="shared" si="1"/>
        <v>6465.7529260833335</v>
      </c>
      <c r="E42" s="23">
        <f t="shared" si="2"/>
        <v>39.265706028846154</v>
      </c>
      <c r="F42" s="23">
        <f t="shared" si="3"/>
        <v>19.632853014423077</v>
      </c>
      <c r="G42" s="23">
        <f t="shared" si="4"/>
        <v>7.8531412057692309</v>
      </c>
      <c r="H42" s="24">
        <f t="shared" si="5"/>
        <v>37.302420727403849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46231.033282000004</v>
      </c>
      <c r="D7" s="18">
        <f t="shared" ref="D7:D42" si="1">B7/12*$D$3</f>
        <v>3852.5861068333334</v>
      </c>
      <c r="E7" s="19">
        <f t="shared" ref="E7:E42" si="2">C7/1976</f>
        <v>23.396271903846156</v>
      </c>
      <c r="F7" s="19">
        <f>E7/2</f>
        <v>11.698135951923078</v>
      </c>
      <c r="G7" s="19">
        <f>E7/5</f>
        <v>4.6792543807692315</v>
      </c>
      <c r="H7" s="20">
        <f>C7/2080</f>
        <v>22.226458308653847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47564.621469999998</v>
      </c>
      <c r="D8" s="18">
        <f t="shared" si="1"/>
        <v>3963.7184558333333</v>
      </c>
      <c r="E8" s="19">
        <f t="shared" si="2"/>
        <v>24.071164711538461</v>
      </c>
      <c r="F8" s="19">
        <f t="shared" ref="F8:F42" si="3">E8/2</f>
        <v>12.035582355769231</v>
      </c>
      <c r="G8" s="19">
        <f t="shared" ref="G8:G42" si="4">E8/5</f>
        <v>4.8142329423076919</v>
      </c>
      <c r="H8" s="20">
        <f t="shared" ref="H8:H42" si="5">C8/2080</f>
        <v>22.867606475961537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48953.781808000007</v>
      </c>
      <c r="D9" s="18">
        <f t="shared" si="1"/>
        <v>4079.4818173333333</v>
      </c>
      <c r="E9" s="19">
        <f t="shared" si="2"/>
        <v>24.774181076923082</v>
      </c>
      <c r="F9" s="19">
        <f t="shared" si="3"/>
        <v>12.387090538461541</v>
      </c>
      <c r="G9" s="19">
        <f t="shared" si="4"/>
        <v>4.9548362153846162</v>
      </c>
      <c r="H9" s="20">
        <f t="shared" si="5"/>
        <v>23.535472023076927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50342.906293</v>
      </c>
      <c r="D10" s="18">
        <f t="shared" si="1"/>
        <v>4195.2421910833336</v>
      </c>
      <c r="E10" s="19">
        <f t="shared" si="2"/>
        <v>25.477179298076923</v>
      </c>
      <c r="F10" s="19">
        <f t="shared" si="3"/>
        <v>12.738589649038461</v>
      </c>
      <c r="G10" s="19">
        <f t="shared" si="4"/>
        <v>5.0954358596153844</v>
      </c>
      <c r="H10" s="20">
        <f t="shared" si="5"/>
        <v>24.203320333173078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52009.915430000008</v>
      </c>
      <c r="D11" s="18">
        <f t="shared" si="1"/>
        <v>4334.1596191666667</v>
      </c>
      <c r="E11" s="19">
        <f t="shared" si="2"/>
        <v>26.320807403846157</v>
      </c>
      <c r="F11" s="19">
        <f t="shared" si="3"/>
        <v>13.160403701923078</v>
      </c>
      <c r="G11" s="19">
        <f t="shared" si="4"/>
        <v>5.2641614807692312</v>
      </c>
      <c r="H11" s="20">
        <f t="shared" si="5"/>
        <v>25.004767033653849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54176.990259999999</v>
      </c>
      <c r="D12" s="18">
        <f t="shared" si="1"/>
        <v>4514.7491883333332</v>
      </c>
      <c r="E12" s="19">
        <f t="shared" si="2"/>
        <v>27.41750519230769</v>
      </c>
      <c r="F12" s="19">
        <f t="shared" si="3"/>
        <v>13.708752596153845</v>
      </c>
      <c r="G12" s="19">
        <f t="shared" si="4"/>
        <v>5.4835010384615384</v>
      </c>
      <c r="H12" s="20">
        <f t="shared" si="5"/>
        <v>26.046629932692309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54176.990259999999</v>
      </c>
      <c r="D13" s="18">
        <f t="shared" si="1"/>
        <v>4514.7491883333332</v>
      </c>
      <c r="E13" s="19">
        <f t="shared" si="2"/>
        <v>27.41750519230769</v>
      </c>
      <c r="F13" s="19">
        <f t="shared" si="3"/>
        <v>13.708752596153845</v>
      </c>
      <c r="G13" s="19">
        <f t="shared" si="4"/>
        <v>5.4835010384615384</v>
      </c>
      <c r="H13" s="20">
        <f t="shared" si="5"/>
        <v>26.046629932692309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56399.613338000003</v>
      </c>
      <c r="D14" s="18">
        <f t="shared" si="1"/>
        <v>4699.9677781666669</v>
      </c>
      <c r="E14" s="19">
        <f t="shared" si="2"/>
        <v>28.542314442307692</v>
      </c>
      <c r="F14" s="19">
        <f t="shared" si="3"/>
        <v>14.271157221153846</v>
      </c>
      <c r="G14" s="19">
        <f t="shared" si="4"/>
        <v>5.708462888461538</v>
      </c>
      <c r="H14" s="20">
        <f t="shared" si="5"/>
        <v>27.115198720192311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56399.613338000003</v>
      </c>
      <c r="D15" s="18">
        <f t="shared" si="1"/>
        <v>4699.9677781666669</v>
      </c>
      <c r="E15" s="19">
        <f t="shared" si="2"/>
        <v>28.542314442307692</v>
      </c>
      <c r="F15" s="19">
        <f t="shared" si="3"/>
        <v>14.271157221153846</v>
      </c>
      <c r="G15" s="19">
        <f t="shared" si="4"/>
        <v>5.708462888461538</v>
      </c>
      <c r="H15" s="20">
        <f t="shared" si="5"/>
        <v>27.115198720192311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58622.284220000001</v>
      </c>
      <c r="D16" s="18">
        <f t="shared" si="1"/>
        <v>4885.1903516666662</v>
      </c>
      <c r="E16" s="19">
        <f t="shared" si="2"/>
        <v>29.667147884615385</v>
      </c>
      <c r="F16" s="19">
        <f t="shared" si="3"/>
        <v>14.833573942307693</v>
      </c>
      <c r="G16" s="19">
        <f t="shared" si="4"/>
        <v>5.9334295769230767</v>
      </c>
      <c r="H16" s="20">
        <f t="shared" si="5"/>
        <v>28.183790490384617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58622.284220000001</v>
      </c>
      <c r="D17" s="18">
        <f t="shared" si="1"/>
        <v>4885.1903516666662</v>
      </c>
      <c r="E17" s="19">
        <f t="shared" si="2"/>
        <v>29.667147884615385</v>
      </c>
      <c r="F17" s="19">
        <f t="shared" si="3"/>
        <v>14.833573942307693</v>
      </c>
      <c r="G17" s="19">
        <f t="shared" si="4"/>
        <v>5.9334295769230767</v>
      </c>
      <c r="H17" s="20">
        <f t="shared" si="5"/>
        <v>28.183790490384617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61400.592944999997</v>
      </c>
      <c r="D18" s="18">
        <f t="shared" si="1"/>
        <v>5116.7160787499997</v>
      </c>
      <c r="E18" s="19">
        <f t="shared" si="2"/>
        <v>31.073174567307692</v>
      </c>
      <c r="F18" s="19">
        <f t="shared" si="3"/>
        <v>15.536587283653846</v>
      </c>
      <c r="G18" s="19">
        <f t="shared" si="4"/>
        <v>6.2146349134615386</v>
      </c>
      <c r="H18" s="20">
        <f t="shared" si="5"/>
        <v>29.519515838942308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61400.592944999997</v>
      </c>
      <c r="D19" s="18">
        <f t="shared" si="1"/>
        <v>5116.7160787499997</v>
      </c>
      <c r="E19" s="19">
        <f t="shared" si="2"/>
        <v>31.073174567307692</v>
      </c>
      <c r="F19" s="19">
        <f t="shared" si="3"/>
        <v>15.536587283653846</v>
      </c>
      <c r="G19" s="19">
        <f t="shared" si="4"/>
        <v>6.2146349134615386</v>
      </c>
      <c r="H19" s="20">
        <f t="shared" si="5"/>
        <v>29.519515838942308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63901.064822000008</v>
      </c>
      <c r="D20" s="18">
        <f t="shared" si="1"/>
        <v>5325.088735166667</v>
      </c>
      <c r="E20" s="19">
        <f t="shared" si="2"/>
        <v>32.338595557692308</v>
      </c>
      <c r="F20" s="19">
        <f t="shared" si="3"/>
        <v>16.169297778846154</v>
      </c>
      <c r="G20" s="19">
        <f t="shared" si="4"/>
        <v>6.4677191115384618</v>
      </c>
      <c r="H20" s="20">
        <f t="shared" si="5"/>
        <v>30.721665779807697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63901.064822000008</v>
      </c>
      <c r="D21" s="18">
        <f t="shared" si="1"/>
        <v>5325.088735166667</v>
      </c>
      <c r="E21" s="19">
        <f t="shared" si="2"/>
        <v>32.338595557692308</v>
      </c>
      <c r="F21" s="19">
        <f t="shared" si="3"/>
        <v>16.169297778846154</v>
      </c>
      <c r="G21" s="19">
        <f t="shared" si="4"/>
        <v>6.4677191115384618</v>
      </c>
      <c r="H21" s="20">
        <f t="shared" si="5"/>
        <v>30.721665779807697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66401.560601000005</v>
      </c>
      <c r="D22" s="18">
        <f t="shared" si="1"/>
        <v>5533.4633834166671</v>
      </c>
      <c r="E22" s="19">
        <f t="shared" si="2"/>
        <v>33.604028644230773</v>
      </c>
      <c r="F22" s="19">
        <f t="shared" si="3"/>
        <v>16.802014322115387</v>
      </c>
      <c r="G22" s="19">
        <f t="shared" si="4"/>
        <v>6.7208057288461545</v>
      </c>
      <c r="H22" s="20">
        <f t="shared" si="5"/>
        <v>31.923827212019233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66401.560601000005</v>
      </c>
      <c r="D23" s="18">
        <f t="shared" si="1"/>
        <v>5533.4633834166671</v>
      </c>
      <c r="E23" s="19">
        <f t="shared" si="2"/>
        <v>33.604028644230773</v>
      </c>
      <c r="F23" s="19">
        <f t="shared" si="3"/>
        <v>16.802014322115387</v>
      </c>
      <c r="G23" s="19">
        <f t="shared" si="4"/>
        <v>6.7208057288461545</v>
      </c>
      <c r="H23" s="20">
        <f t="shared" si="5"/>
        <v>31.923827212019233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69179.869326</v>
      </c>
      <c r="D24" s="18">
        <f t="shared" si="1"/>
        <v>5764.9891105000006</v>
      </c>
      <c r="E24" s="19">
        <f t="shared" si="2"/>
        <v>35.01005532692308</v>
      </c>
      <c r="F24" s="19">
        <f t="shared" si="3"/>
        <v>17.50502766346154</v>
      </c>
      <c r="G24" s="19">
        <f t="shared" si="4"/>
        <v>7.0020110653846164</v>
      </c>
      <c r="H24" s="20">
        <f t="shared" si="5"/>
        <v>33.259552560576921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69179.869326</v>
      </c>
      <c r="D25" s="18">
        <f t="shared" si="1"/>
        <v>5764.9891105000006</v>
      </c>
      <c r="E25" s="19">
        <f t="shared" si="2"/>
        <v>35.01005532692308</v>
      </c>
      <c r="F25" s="19">
        <f t="shared" si="3"/>
        <v>17.50502766346154</v>
      </c>
      <c r="G25" s="19">
        <f t="shared" si="4"/>
        <v>7.0020110653846164</v>
      </c>
      <c r="H25" s="20">
        <f t="shared" si="5"/>
        <v>33.259552560576921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69179.869326</v>
      </c>
      <c r="D26" s="18">
        <f t="shared" si="1"/>
        <v>5764.9891105000006</v>
      </c>
      <c r="E26" s="19">
        <f t="shared" si="2"/>
        <v>35.01005532692308</v>
      </c>
      <c r="F26" s="19">
        <f t="shared" si="3"/>
        <v>17.50502766346154</v>
      </c>
      <c r="G26" s="19">
        <f t="shared" si="4"/>
        <v>7.0020110653846164</v>
      </c>
      <c r="H26" s="20">
        <f t="shared" si="5"/>
        <v>33.259552560576921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71680.30535000001</v>
      </c>
      <c r="D27" s="18">
        <f t="shared" si="1"/>
        <v>5973.3587791666669</v>
      </c>
      <c r="E27" s="19">
        <f t="shared" si="2"/>
        <v>36.275458173076927</v>
      </c>
      <c r="F27" s="19">
        <f t="shared" si="3"/>
        <v>18.137729086538464</v>
      </c>
      <c r="G27" s="19">
        <f t="shared" si="4"/>
        <v>7.2550916346153853</v>
      </c>
      <c r="H27" s="20">
        <f t="shared" si="5"/>
        <v>34.461685264423082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71680.30535000001</v>
      </c>
      <c r="D28" s="18">
        <f t="shared" si="1"/>
        <v>5973.3587791666669</v>
      </c>
      <c r="E28" s="19">
        <f t="shared" si="2"/>
        <v>36.275458173076927</v>
      </c>
      <c r="F28" s="19">
        <f t="shared" si="3"/>
        <v>18.137729086538464</v>
      </c>
      <c r="G28" s="19">
        <f t="shared" si="4"/>
        <v>7.2550916346153853</v>
      </c>
      <c r="H28" s="20">
        <f t="shared" si="5"/>
        <v>34.461685264423082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74458.602123999997</v>
      </c>
      <c r="D29" s="18">
        <f t="shared" si="1"/>
        <v>6204.8835103333331</v>
      </c>
      <c r="E29" s="19">
        <f t="shared" si="2"/>
        <v>37.681478807692308</v>
      </c>
      <c r="F29" s="19">
        <f t="shared" si="3"/>
        <v>18.840739403846154</v>
      </c>
      <c r="G29" s="19">
        <f t="shared" si="4"/>
        <v>7.5362957615384616</v>
      </c>
      <c r="H29" s="20">
        <f t="shared" si="5"/>
        <v>35.797404867307691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77236.958653000009</v>
      </c>
      <c r="D30" s="18">
        <f t="shared" si="1"/>
        <v>6436.4132210833332</v>
      </c>
      <c r="E30" s="19">
        <f t="shared" si="2"/>
        <v>39.087529682692313</v>
      </c>
      <c r="F30" s="19">
        <f t="shared" si="3"/>
        <v>19.543764841346157</v>
      </c>
      <c r="G30" s="19">
        <f t="shared" si="4"/>
        <v>7.8175059365384625</v>
      </c>
      <c r="H30" s="20">
        <f t="shared" si="5"/>
        <v>37.133153198557693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79459.581730999998</v>
      </c>
      <c r="D31" s="18">
        <f t="shared" si="1"/>
        <v>6621.6318109166668</v>
      </c>
      <c r="E31" s="19">
        <f t="shared" si="2"/>
        <v>40.212338932692305</v>
      </c>
      <c r="F31" s="19">
        <f t="shared" si="3"/>
        <v>20.106169466346152</v>
      </c>
      <c r="G31" s="19">
        <f t="shared" si="4"/>
        <v>8.0424677865384613</v>
      </c>
      <c r="H31" s="20">
        <f t="shared" si="5"/>
        <v>38.201721986057692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79603.746643999999</v>
      </c>
      <c r="D32" s="18">
        <f t="shared" si="1"/>
        <v>6633.6455536666672</v>
      </c>
      <c r="E32" s="19">
        <f t="shared" si="2"/>
        <v>40.285296884615384</v>
      </c>
      <c r="F32" s="19">
        <f t="shared" si="3"/>
        <v>20.142648442307692</v>
      </c>
      <c r="G32" s="19">
        <f t="shared" si="4"/>
        <v>8.0570593769230765</v>
      </c>
      <c r="H32" s="20">
        <f t="shared" si="5"/>
        <v>38.271032040384618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79737.322971000016</v>
      </c>
      <c r="D33" s="18">
        <f t="shared" si="1"/>
        <v>6644.776914250001</v>
      </c>
      <c r="E33" s="19">
        <f t="shared" si="2"/>
        <v>40.352896240384624</v>
      </c>
      <c r="F33" s="19">
        <f t="shared" si="3"/>
        <v>20.176448120192312</v>
      </c>
      <c r="G33" s="19">
        <f t="shared" si="4"/>
        <v>8.0705792480769247</v>
      </c>
      <c r="H33" s="20">
        <f t="shared" si="5"/>
        <v>38.335251428365389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79861.087527000011</v>
      </c>
      <c r="D34" s="18">
        <f t="shared" si="1"/>
        <v>6655.0906272500006</v>
      </c>
      <c r="E34" s="19">
        <f t="shared" si="2"/>
        <v>40.415530125000004</v>
      </c>
      <c r="F34" s="19">
        <f t="shared" si="3"/>
        <v>20.207765062500002</v>
      </c>
      <c r="G34" s="19">
        <f t="shared" si="4"/>
        <v>8.0831060250000011</v>
      </c>
      <c r="H34" s="20">
        <f t="shared" si="5"/>
        <v>38.394753618750002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79975.745421000014</v>
      </c>
      <c r="D35" s="18">
        <f t="shared" si="1"/>
        <v>6664.6454517500015</v>
      </c>
      <c r="E35" s="19">
        <f t="shared" si="2"/>
        <v>40.473555375000004</v>
      </c>
      <c r="F35" s="19">
        <f t="shared" si="3"/>
        <v>20.236777687500002</v>
      </c>
      <c r="G35" s="19">
        <f t="shared" si="4"/>
        <v>8.0947110750000011</v>
      </c>
      <c r="H35" s="20">
        <f t="shared" si="5"/>
        <v>38.449877606250006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80081.906153999997</v>
      </c>
      <c r="D36" s="18">
        <f t="shared" si="1"/>
        <v>6673.4921794999991</v>
      </c>
      <c r="E36" s="19">
        <f t="shared" si="2"/>
        <v>40.527280442307692</v>
      </c>
      <c r="F36" s="19">
        <f t="shared" si="3"/>
        <v>20.263640221153846</v>
      </c>
      <c r="G36" s="19">
        <f t="shared" si="4"/>
        <v>8.1054560884615388</v>
      </c>
      <c r="H36" s="20">
        <f t="shared" si="5"/>
        <v>38.500916420192304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80180.334589999999</v>
      </c>
      <c r="D37" s="18">
        <f t="shared" si="1"/>
        <v>6681.6945491666665</v>
      </c>
      <c r="E37" s="19">
        <f t="shared" si="2"/>
        <v>40.577092403846152</v>
      </c>
      <c r="F37" s="19">
        <f t="shared" si="3"/>
        <v>20.288546201923076</v>
      </c>
      <c r="G37" s="19">
        <f t="shared" si="4"/>
        <v>8.1154184807692307</v>
      </c>
      <c r="H37" s="20">
        <f t="shared" si="5"/>
        <v>38.548237783653846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80271.437063000005</v>
      </c>
      <c r="D38" s="18">
        <f t="shared" si="1"/>
        <v>6689.2864219166677</v>
      </c>
      <c r="E38" s="19">
        <f t="shared" si="2"/>
        <v>40.623196894230773</v>
      </c>
      <c r="F38" s="19">
        <f t="shared" si="3"/>
        <v>20.311598447115387</v>
      </c>
      <c r="G38" s="19">
        <f t="shared" si="4"/>
        <v>8.1246393788461546</v>
      </c>
      <c r="H38" s="20">
        <f t="shared" si="5"/>
        <v>38.592037049519234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80355.811122999992</v>
      </c>
      <c r="D39" s="18">
        <f t="shared" si="1"/>
        <v>6696.3175935833333</v>
      </c>
      <c r="E39" s="19">
        <f t="shared" si="2"/>
        <v>40.665896317307691</v>
      </c>
      <c r="F39" s="19">
        <f t="shared" si="3"/>
        <v>20.332948158653846</v>
      </c>
      <c r="G39" s="19">
        <f t="shared" si="4"/>
        <v>8.133179263461539</v>
      </c>
      <c r="H39" s="20">
        <f t="shared" si="5"/>
        <v>38.632601501442302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80433.910908000005</v>
      </c>
      <c r="D40" s="18">
        <f t="shared" si="1"/>
        <v>6702.8259090000001</v>
      </c>
      <c r="E40" s="19">
        <f t="shared" si="2"/>
        <v>40.705420500000002</v>
      </c>
      <c r="F40" s="19">
        <f t="shared" si="3"/>
        <v>20.352710250000001</v>
      </c>
      <c r="G40" s="19">
        <f t="shared" si="4"/>
        <v>8.1410841000000005</v>
      </c>
      <c r="H40" s="20">
        <f t="shared" si="5"/>
        <v>38.670149475000002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80506.286164000005</v>
      </c>
      <c r="D41" s="18">
        <f t="shared" si="1"/>
        <v>6708.8571803333334</v>
      </c>
      <c r="E41" s="19">
        <f t="shared" si="2"/>
        <v>40.742047653846157</v>
      </c>
      <c r="F41" s="19">
        <f t="shared" si="3"/>
        <v>20.371023826923079</v>
      </c>
      <c r="G41" s="19">
        <f t="shared" si="4"/>
        <v>8.1484095307692321</v>
      </c>
      <c r="H41" s="20">
        <f t="shared" si="5"/>
        <v>38.704945271153846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80573.235666000008</v>
      </c>
      <c r="D42" s="22">
        <f t="shared" si="1"/>
        <v>6714.4363055000003</v>
      </c>
      <c r="E42" s="23">
        <f t="shared" si="2"/>
        <v>40.775928980769237</v>
      </c>
      <c r="F42" s="23">
        <f t="shared" si="3"/>
        <v>20.387964490384618</v>
      </c>
      <c r="G42" s="23">
        <f t="shared" si="4"/>
        <v>8.1551857961538481</v>
      </c>
      <c r="H42" s="24">
        <f t="shared" si="5"/>
        <v>38.737132531730772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47882.123687000007</v>
      </c>
      <c r="D7" s="18">
        <f t="shared" ref="D7:D42" si="1">B7/12*$D$3</f>
        <v>3990.1769739166671</v>
      </c>
      <c r="E7" s="19">
        <f t="shared" ref="E7:E42" si="2">C7/1976</f>
        <v>24.23184397115385</v>
      </c>
      <c r="F7" s="19">
        <f>E7/2</f>
        <v>12.115921985576925</v>
      </c>
      <c r="G7" s="19">
        <f>E7/5</f>
        <v>4.84636879423077</v>
      </c>
      <c r="H7" s="20">
        <f>C7/2080</f>
        <v>23.020251772596158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49263.324658999998</v>
      </c>
      <c r="D8" s="18">
        <f t="shared" si="1"/>
        <v>4105.2770549166671</v>
      </c>
      <c r="E8" s="19">
        <f t="shared" si="2"/>
        <v>24.93083231730769</v>
      </c>
      <c r="F8" s="19">
        <f t="shared" ref="F8:F42" si="3">E8/2</f>
        <v>12.465416158653845</v>
      </c>
      <c r="G8" s="19">
        <f t="shared" ref="G8:G42" si="4">E8/5</f>
        <v>4.9861664634615384</v>
      </c>
      <c r="H8" s="20">
        <f t="shared" ref="H8:H42" si="5">C8/2080</f>
        <v>23.684290701442308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50702.105549</v>
      </c>
      <c r="D9" s="18">
        <f t="shared" si="1"/>
        <v>4225.1754624166661</v>
      </c>
      <c r="E9" s="19">
        <f t="shared" si="2"/>
        <v>25.658960298076924</v>
      </c>
      <c r="F9" s="19">
        <f t="shared" si="3"/>
        <v>12.829480149038462</v>
      </c>
      <c r="G9" s="19">
        <f t="shared" si="4"/>
        <v>5.1317920596153845</v>
      </c>
      <c r="H9" s="20">
        <f t="shared" si="5"/>
        <v>24.376012283173075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52140.886439000002</v>
      </c>
      <c r="D10" s="18">
        <f t="shared" si="1"/>
        <v>4345.0738699166668</v>
      </c>
      <c r="E10" s="19">
        <f t="shared" si="2"/>
        <v>26.387088278846154</v>
      </c>
      <c r="F10" s="19">
        <f t="shared" si="3"/>
        <v>13.193544139423077</v>
      </c>
      <c r="G10" s="19">
        <f t="shared" si="4"/>
        <v>5.2774176557692307</v>
      </c>
      <c r="H10" s="20">
        <f t="shared" si="5"/>
        <v>25.067733864903847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53867.399605000006</v>
      </c>
      <c r="D11" s="18">
        <f t="shared" si="1"/>
        <v>4488.9499670833338</v>
      </c>
      <c r="E11" s="19">
        <f t="shared" si="2"/>
        <v>27.260829759615387</v>
      </c>
      <c r="F11" s="19">
        <f t="shared" si="3"/>
        <v>13.630414879807693</v>
      </c>
      <c r="G11" s="19">
        <f t="shared" si="4"/>
        <v>5.4521659519230772</v>
      </c>
      <c r="H11" s="20">
        <f t="shared" si="5"/>
        <v>25.897788271634617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56111.893013000001</v>
      </c>
      <c r="D12" s="18">
        <f t="shared" si="1"/>
        <v>4675.991084416667</v>
      </c>
      <c r="E12" s="19">
        <f t="shared" si="2"/>
        <v>28.396706990384615</v>
      </c>
      <c r="F12" s="19">
        <f t="shared" si="3"/>
        <v>14.198353495192308</v>
      </c>
      <c r="G12" s="19">
        <f t="shared" si="4"/>
        <v>5.6793413980769234</v>
      </c>
      <c r="H12" s="20">
        <f t="shared" si="5"/>
        <v>26.976871640865387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56111.893013000001</v>
      </c>
      <c r="D13" s="18">
        <f t="shared" si="1"/>
        <v>4675.991084416667</v>
      </c>
      <c r="E13" s="19">
        <f t="shared" si="2"/>
        <v>28.396706990384615</v>
      </c>
      <c r="F13" s="19">
        <f t="shared" si="3"/>
        <v>14.198353495192308</v>
      </c>
      <c r="G13" s="19">
        <f t="shared" si="4"/>
        <v>5.6793413980769234</v>
      </c>
      <c r="H13" s="20">
        <f t="shared" si="5"/>
        <v>26.976871640865387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58413.918535000004</v>
      </c>
      <c r="D14" s="18">
        <f t="shared" si="1"/>
        <v>4867.826544583334</v>
      </c>
      <c r="E14" s="19">
        <f t="shared" si="2"/>
        <v>29.561699663461539</v>
      </c>
      <c r="F14" s="19">
        <f t="shared" si="3"/>
        <v>14.780849831730769</v>
      </c>
      <c r="G14" s="19">
        <f t="shared" si="4"/>
        <v>5.9123399326923076</v>
      </c>
      <c r="H14" s="20">
        <f t="shared" si="5"/>
        <v>28.083614680288463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58413.918535000004</v>
      </c>
      <c r="D15" s="18">
        <f t="shared" si="1"/>
        <v>4867.826544583334</v>
      </c>
      <c r="E15" s="19">
        <f t="shared" si="2"/>
        <v>29.561699663461539</v>
      </c>
      <c r="F15" s="19">
        <f t="shared" si="3"/>
        <v>14.780849831730769</v>
      </c>
      <c r="G15" s="19">
        <f t="shared" si="4"/>
        <v>5.9123399326923076</v>
      </c>
      <c r="H15" s="20">
        <f t="shared" si="5"/>
        <v>28.083614680288463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60715.956008000008</v>
      </c>
      <c r="D16" s="18">
        <f t="shared" si="1"/>
        <v>5059.6630006666664</v>
      </c>
      <c r="E16" s="19">
        <f t="shared" si="2"/>
        <v>30.726698384615389</v>
      </c>
      <c r="F16" s="19">
        <f t="shared" si="3"/>
        <v>15.363349192307695</v>
      </c>
      <c r="G16" s="19">
        <f t="shared" si="4"/>
        <v>6.1453396769230775</v>
      </c>
      <c r="H16" s="20">
        <f t="shared" si="5"/>
        <v>29.190363465384621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60715.956008000008</v>
      </c>
      <c r="D17" s="18">
        <f t="shared" si="1"/>
        <v>5059.6630006666664</v>
      </c>
      <c r="E17" s="19">
        <f t="shared" si="2"/>
        <v>30.726698384615389</v>
      </c>
      <c r="F17" s="19">
        <f t="shared" si="3"/>
        <v>15.363349192307695</v>
      </c>
      <c r="G17" s="19">
        <f t="shared" si="4"/>
        <v>6.1453396769230775</v>
      </c>
      <c r="H17" s="20">
        <f t="shared" si="5"/>
        <v>29.190363465384621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63593.446082000002</v>
      </c>
      <c r="D18" s="18">
        <f t="shared" si="1"/>
        <v>5299.4538401666669</v>
      </c>
      <c r="E18" s="19">
        <f t="shared" si="2"/>
        <v>32.182918057692312</v>
      </c>
      <c r="F18" s="19">
        <f t="shared" si="3"/>
        <v>16.091459028846156</v>
      </c>
      <c r="G18" s="19">
        <f t="shared" si="4"/>
        <v>6.4365836115384623</v>
      </c>
      <c r="H18" s="20">
        <f t="shared" si="5"/>
        <v>30.573772154807692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63593.446082000002</v>
      </c>
      <c r="D19" s="18">
        <f t="shared" si="1"/>
        <v>5299.4538401666669</v>
      </c>
      <c r="E19" s="19">
        <f t="shared" si="2"/>
        <v>32.182918057692312</v>
      </c>
      <c r="F19" s="19">
        <f t="shared" si="3"/>
        <v>16.091459028846156</v>
      </c>
      <c r="G19" s="19">
        <f t="shared" si="4"/>
        <v>6.4365836115384623</v>
      </c>
      <c r="H19" s="20">
        <f t="shared" si="5"/>
        <v>30.573772154807692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66183.251684000003</v>
      </c>
      <c r="D20" s="18">
        <f t="shared" si="1"/>
        <v>5515.2709736666666</v>
      </c>
      <c r="E20" s="19">
        <f t="shared" si="2"/>
        <v>33.493548423076923</v>
      </c>
      <c r="F20" s="19">
        <f t="shared" si="3"/>
        <v>16.746774211538462</v>
      </c>
      <c r="G20" s="19">
        <f t="shared" si="4"/>
        <v>6.6987096846153849</v>
      </c>
      <c r="H20" s="20">
        <f t="shared" si="5"/>
        <v>31.818871001923078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66183.251684000003</v>
      </c>
      <c r="D21" s="18">
        <f t="shared" si="1"/>
        <v>5515.2709736666666</v>
      </c>
      <c r="E21" s="19">
        <f t="shared" si="2"/>
        <v>33.493548423076923</v>
      </c>
      <c r="F21" s="19">
        <f t="shared" si="3"/>
        <v>16.746774211538462</v>
      </c>
      <c r="G21" s="19">
        <f t="shared" si="4"/>
        <v>6.6987096846153849</v>
      </c>
      <c r="H21" s="20">
        <f t="shared" si="5"/>
        <v>31.818871001923078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68773.045335000003</v>
      </c>
      <c r="D22" s="18">
        <f t="shared" si="1"/>
        <v>5731.0871112500008</v>
      </c>
      <c r="E22" s="19">
        <f t="shared" si="2"/>
        <v>34.804172740384615</v>
      </c>
      <c r="F22" s="19">
        <f t="shared" si="3"/>
        <v>17.402086370192308</v>
      </c>
      <c r="G22" s="19">
        <f t="shared" si="4"/>
        <v>6.9608345480769227</v>
      </c>
      <c r="H22" s="20">
        <f t="shared" si="5"/>
        <v>33.063964103365386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68773.045335000003</v>
      </c>
      <c r="D23" s="18">
        <f t="shared" si="1"/>
        <v>5731.0871112500008</v>
      </c>
      <c r="E23" s="19">
        <f t="shared" si="2"/>
        <v>34.804172740384615</v>
      </c>
      <c r="F23" s="19">
        <f t="shared" si="3"/>
        <v>17.402086370192308</v>
      </c>
      <c r="G23" s="19">
        <f t="shared" si="4"/>
        <v>6.9608345480769227</v>
      </c>
      <c r="H23" s="20">
        <f t="shared" si="5"/>
        <v>33.063964103365386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71650.547359999997</v>
      </c>
      <c r="D24" s="18">
        <f t="shared" si="1"/>
        <v>5970.8789466666667</v>
      </c>
      <c r="E24" s="19">
        <f t="shared" si="2"/>
        <v>36.260398461538458</v>
      </c>
      <c r="F24" s="19">
        <f t="shared" si="3"/>
        <v>18.130199230769229</v>
      </c>
      <c r="G24" s="19">
        <f t="shared" si="4"/>
        <v>7.2520796923076913</v>
      </c>
      <c r="H24" s="20">
        <f t="shared" si="5"/>
        <v>34.447378538461535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71650.547359999997</v>
      </c>
      <c r="D25" s="18">
        <f t="shared" si="1"/>
        <v>5970.8789466666667</v>
      </c>
      <c r="E25" s="19">
        <f t="shared" si="2"/>
        <v>36.260398461538458</v>
      </c>
      <c r="F25" s="19">
        <f t="shared" si="3"/>
        <v>18.130199230769229</v>
      </c>
      <c r="G25" s="19">
        <f t="shared" si="4"/>
        <v>7.2520796923076913</v>
      </c>
      <c r="H25" s="20">
        <f t="shared" si="5"/>
        <v>34.447378538461535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71650.547359999997</v>
      </c>
      <c r="D26" s="18">
        <f t="shared" si="1"/>
        <v>5970.8789466666667</v>
      </c>
      <c r="E26" s="19">
        <f t="shared" si="2"/>
        <v>36.260398461538458</v>
      </c>
      <c r="F26" s="19">
        <f t="shared" si="3"/>
        <v>18.130199230769229</v>
      </c>
      <c r="G26" s="19">
        <f t="shared" si="4"/>
        <v>7.2520796923076913</v>
      </c>
      <c r="H26" s="20">
        <f t="shared" si="5"/>
        <v>34.447378538461535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74240.352962000004</v>
      </c>
      <c r="D27" s="18">
        <f t="shared" si="1"/>
        <v>6186.6960801666664</v>
      </c>
      <c r="E27" s="19">
        <f t="shared" si="2"/>
        <v>37.571028826923076</v>
      </c>
      <c r="F27" s="19">
        <f t="shared" si="3"/>
        <v>18.785514413461538</v>
      </c>
      <c r="G27" s="19">
        <f t="shared" si="4"/>
        <v>7.5142057653846148</v>
      </c>
      <c r="H27" s="20">
        <f t="shared" si="5"/>
        <v>35.692477385576922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74240.352962000004</v>
      </c>
      <c r="D28" s="18">
        <f t="shared" si="1"/>
        <v>6186.6960801666664</v>
      </c>
      <c r="E28" s="19">
        <f t="shared" si="2"/>
        <v>37.571028826923076</v>
      </c>
      <c r="F28" s="19">
        <f t="shared" si="3"/>
        <v>18.785514413461538</v>
      </c>
      <c r="G28" s="19">
        <f t="shared" si="4"/>
        <v>7.5142057653846148</v>
      </c>
      <c r="H28" s="20">
        <f t="shared" si="5"/>
        <v>35.692477385576922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77117.843036000006</v>
      </c>
      <c r="D29" s="18">
        <f t="shared" si="1"/>
        <v>6426.4869196666677</v>
      </c>
      <c r="E29" s="19">
        <f t="shared" si="2"/>
        <v>39.027248500000006</v>
      </c>
      <c r="F29" s="19">
        <f t="shared" si="3"/>
        <v>19.513624250000003</v>
      </c>
      <c r="G29" s="19">
        <f t="shared" si="4"/>
        <v>7.8054497000000014</v>
      </c>
      <c r="H29" s="20">
        <f t="shared" si="5"/>
        <v>37.075886075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79995.404816000009</v>
      </c>
      <c r="D30" s="18">
        <f t="shared" si="1"/>
        <v>6666.2837346666665</v>
      </c>
      <c r="E30" s="19">
        <f t="shared" si="2"/>
        <v>40.483504461538466</v>
      </c>
      <c r="F30" s="19">
        <f t="shared" si="3"/>
        <v>20.241752230769233</v>
      </c>
      <c r="G30" s="19">
        <f t="shared" si="4"/>
        <v>8.0967008923076929</v>
      </c>
      <c r="H30" s="20">
        <f t="shared" si="5"/>
        <v>38.459329238461542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82297.442288999999</v>
      </c>
      <c r="D31" s="18">
        <f t="shared" si="1"/>
        <v>6858.1201907500008</v>
      </c>
      <c r="E31" s="19">
        <f t="shared" si="2"/>
        <v>41.648503182692309</v>
      </c>
      <c r="F31" s="19">
        <f t="shared" si="3"/>
        <v>20.824251591346155</v>
      </c>
      <c r="G31" s="19">
        <f t="shared" si="4"/>
        <v>8.3297006365384618</v>
      </c>
      <c r="H31" s="20">
        <f t="shared" si="5"/>
        <v>39.566078023557694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82446.746132000015</v>
      </c>
      <c r="D32" s="18">
        <f t="shared" si="1"/>
        <v>6870.5621776666676</v>
      </c>
      <c r="E32" s="19">
        <f t="shared" si="2"/>
        <v>41.724061807692316</v>
      </c>
      <c r="F32" s="19">
        <f t="shared" si="3"/>
        <v>20.862030903846158</v>
      </c>
      <c r="G32" s="19">
        <f t="shared" si="4"/>
        <v>8.3448123615384624</v>
      </c>
      <c r="H32" s="20">
        <f t="shared" si="5"/>
        <v>39.637858717307701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82585.102859000006</v>
      </c>
      <c r="D33" s="18">
        <f t="shared" si="1"/>
        <v>6882.091904916666</v>
      </c>
      <c r="E33" s="19">
        <f t="shared" si="2"/>
        <v>41.794080394230775</v>
      </c>
      <c r="F33" s="19">
        <f t="shared" si="3"/>
        <v>20.897040197115388</v>
      </c>
      <c r="G33" s="19">
        <f t="shared" si="4"/>
        <v>8.3588160788461554</v>
      </c>
      <c r="H33" s="20">
        <f t="shared" si="5"/>
        <v>39.704376374519235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82713.277333999999</v>
      </c>
      <c r="D34" s="18">
        <f t="shared" si="1"/>
        <v>6892.7731111666662</v>
      </c>
      <c r="E34" s="19">
        <f t="shared" si="2"/>
        <v>41.858946019230771</v>
      </c>
      <c r="F34" s="19">
        <f t="shared" si="3"/>
        <v>20.929473009615386</v>
      </c>
      <c r="G34" s="19">
        <f t="shared" si="4"/>
        <v>8.3717892038461539</v>
      </c>
      <c r="H34" s="20">
        <f t="shared" si="5"/>
        <v>39.76599871826923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82832.034421000004</v>
      </c>
      <c r="D35" s="18">
        <f t="shared" si="1"/>
        <v>6902.6695350833343</v>
      </c>
      <c r="E35" s="19">
        <f t="shared" si="2"/>
        <v>41.919045759615386</v>
      </c>
      <c r="F35" s="19">
        <f t="shared" si="3"/>
        <v>20.959522879807693</v>
      </c>
      <c r="G35" s="19">
        <f t="shared" si="4"/>
        <v>8.383809151923078</v>
      </c>
      <c r="H35" s="20">
        <f t="shared" si="5"/>
        <v>39.823093471634614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82941.995572</v>
      </c>
      <c r="D36" s="18">
        <f t="shared" si="1"/>
        <v>6911.8329643333336</v>
      </c>
      <c r="E36" s="19">
        <f t="shared" si="2"/>
        <v>41.974694115384615</v>
      </c>
      <c r="F36" s="19">
        <f t="shared" si="3"/>
        <v>20.987347057692308</v>
      </c>
      <c r="G36" s="19">
        <f t="shared" si="4"/>
        <v>8.3949388230769237</v>
      </c>
      <c r="H36" s="20">
        <f t="shared" si="5"/>
        <v>39.875959409615383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83043.937602000005</v>
      </c>
      <c r="D37" s="18">
        <f t="shared" si="1"/>
        <v>6920.3281335000001</v>
      </c>
      <c r="E37" s="19">
        <f t="shared" si="2"/>
        <v>42.026284211538467</v>
      </c>
      <c r="F37" s="19">
        <f t="shared" si="3"/>
        <v>21.013142105769234</v>
      </c>
      <c r="G37" s="19">
        <f t="shared" si="4"/>
        <v>8.4052568423076934</v>
      </c>
      <c r="H37" s="20">
        <f t="shared" si="5"/>
        <v>39.924970000961544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83138.278796000013</v>
      </c>
      <c r="D38" s="18">
        <f t="shared" si="1"/>
        <v>6928.1898996666678</v>
      </c>
      <c r="E38" s="19">
        <f t="shared" si="2"/>
        <v>42.074027730769238</v>
      </c>
      <c r="F38" s="19">
        <f t="shared" si="3"/>
        <v>21.037013865384619</v>
      </c>
      <c r="G38" s="19">
        <f t="shared" si="4"/>
        <v>8.4148055461538469</v>
      </c>
      <c r="H38" s="20">
        <f t="shared" si="5"/>
        <v>39.970326344230777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83225.676458999995</v>
      </c>
      <c r="D39" s="18">
        <f t="shared" si="1"/>
        <v>6935.4730382500002</v>
      </c>
      <c r="E39" s="19">
        <f t="shared" si="2"/>
        <v>42.118257317307688</v>
      </c>
      <c r="F39" s="19">
        <f t="shared" si="3"/>
        <v>21.059128658653844</v>
      </c>
      <c r="G39" s="19">
        <f t="shared" si="4"/>
        <v>8.4236514634615371</v>
      </c>
      <c r="H39" s="20">
        <f t="shared" si="5"/>
        <v>40.012344451442303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83306.560827000008</v>
      </c>
      <c r="D40" s="18">
        <f t="shared" si="1"/>
        <v>6942.2134022500004</v>
      </c>
      <c r="E40" s="19">
        <f t="shared" si="2"/>
        <v>42.15919070192308</v>
      </c>
      <c r="F40" s="19">
        <f t="shared" si="3"/>
        <v>21.07959535096154</v>
      </c>
      <c r="G40" s="19">
        <f t="shared" si="4"/>
        <v>8.4318381403846168</v>
      </c>
      <c r="H40" s="20">
        <f t="shared" si="5"/>
        <v>40.051231166826931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83381.517499000009</v>
      </c>
      <c r="D41" s="18">
        <f t="shared" si="1"/>
        <v>6948.4597915833347</v>
      </c>
      <c r="E41" s="19">
        <f t="shared" si="2"/>
        <v>42.197124240384618</v>
      </c>
      <c r="F41" s="19">
        <f t="shared" si="3"/>
        <v>21.098562120192309</v>
      </c>
      <c r="G41" s="19">
        <f t="shared" si="4"/>
        <v>8.4394248480769232</v>
      </c>
      <c r="H41" s="20">
        <f t="shared" si="5"/>
        <v>40.087268028365386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83450.869152000014</v>
      </c>
      <c r="D42" s="22">
        <f t="shared" si="1"/>
        <v>6954.2390960000002</v>
      </c>
      <c r="E42" s="23">
        <f t="shared" si="2"/>
        <v>42.232221230769241</v>
      </c>
      <c r="F42" s="23">
        <f t="shared" si="3"/>
        <v>21.116110615384621</v>
      </c>
      <c r="G42" s="23">
        <f t="shared" si="4"/>
        <v>8.4464442461538489</v>
      </c>
      <c r="H42" s="24">
        <f t="shared" si="5"/>
        <v>40.120610169230773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49533.226043000002</v>
      </c>
      <c r="D7" s="18">
        <f t="shared" ref="D7:D42" si="1">B7/12*$D$3</f>
        <v>4127.7688369166672</v>
      </c>
      <c r="E7" s="19">
        <f t="shared" ref="E7:E42" si="2">C7/1976</f>
        <v>25.067422086538464</v>
      </c>
      <c r="F7" s="19">
        <f>E7/2</f>
        <v>12.533711043269232</v>
      </c>
      <c r="G7" s="19">
        <f>E7/5</f>
        <v>5.0134844173076925</v>
      </c>
      <c r="H7" s="20">
        <f>C7/2080</f>
        <v>23.81405098221154</v>
      </c>
    </row>
    <row r="8" spans="1:8" x14ac:dyDescent="0.3">
      <c r="A8" s="8">
        <f>A7+1</f>
        <v>1</v>
      </c>
      <c r="B8" s="18">
        <v>42642.55</v>
      </c>
      <c r="C8" s="18">
        <f t="shared" si="0"/>
        <v>50962.111505000008</v>
      </c>
      <c r="D8" s="18">
        <f t="shared" si="1"/>
        <v>4246.842625416667</v>
      </c>
      <c r="E8" s="19">
        <f t="shared" si="2"/>
        <v>25.790542259615389</v>
      </c>
      <c r="F8" s="19">
        <f t="shared" ref="F8:F42" si="3">E8/2</f>
        <v>12.895271129807695</v>
      </c>
      <c r="G8" s="19">
        <f t="shared" ref="G8:G42" si="4">E8/5</f>
        <v>5.158108451923078</v>
      </c>
      <c r="H8" s="20">
        <f t="shared" ref="H8:H42" si="5">C8/2080</f>
        <v>24.501015146634618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52450.500996000002</v>
      </c>
      <c r="D9" s="18">
        <f t="shared" si="1"/>
        <v>4370.8750829999999</v>
      </c>
      <c r="E9" s="19">
        <f t="shared" si="2"/>
        <v>26.54377580769231</v>
      </c>
      <c r="F9" s="19">
        <f t="shared" si="3"/>
        <v>13.271887903846155</v>
      </c>
      <c r="G9" s="19">
        <f t="shared" si="4"/>
        <v>5.3087551615384623</v>
      </c>
      <c r="H9" s="20">
        <f t="shared" si="5"/>
        <v>25.216587017307692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53938.818781000002</v>
      </c>
      <c r="D10" s="18">
        <f t="shared" si="1"/>
        <v>4494.9015650833335</v>
      </c>
      <c r="E10" s="19">
        <f t="shared" si="2"/>
        <v>27.296973067307693</v>
      </c>
      <c r="F10" s="19">
        <f t="shared" si="3"/>
        <v>13.648486533653847</v>
      </c>
      <c r="G10" s="19">
        <f t="shared" si="4"/>
        <v>5.459394613461539</v>
      </c>
      <c r="H10" s="20">
        <f t="shared" si="5"/>
        <v>25.932124413942308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55724.931583999998</v>
      </c>
      <c r="D11" s="18">
        <f t="shared" si="1"/>
        <v>4643.7442986666665</v>
      </c>
      <c r="E11" s="19">
        <f t="shared" si="2"/>
        <v>28.200876307692308</v>
      </c>
      <c r="F11" s="19">
        <f t="shared" si="3"/>
        <v>14.100438153846154</v>
      </c>
      <c r="G11" s="19">
        <f t="shared" si="4"/>
        <v>5.6401752615384613</v>
      </c>
      <c r="H11" s="20">
        <f t="shared" si="5"/>
        <v>26.79083249230769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58046.759913000002</v>
      </c>
      <c r="D12" s="18">
        <f t="shared" si="1"/>
        <v>4837.2299927499998</v>
      </c>
      <c r="E12" s="19">
        <f t="shared" si="2"/>
        <v>29.375890644230768</v>
      </c>
      <c r="F12" s="19">
        <f t="shared" si="3"/>
        <v>14.687945322115384</v>
      </c>
      <c r="G12" s="19">
        <f t="shared" si="4"/>
        <v>5.8751781288461533</v>
      </c>
      <c r="H12" s="20">
        <f t="shared" si="5"/>
        <v>27.907096112019232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58046.759913000002</v>
      </c>
      <c r="D13" s="18">
        <f t="shared" si="1"/>
        <v>4837.2299927499998</v>
      </c>
      <c r="E13" s="19">
        <f t="shared" si="2"/>
        <v>29.375890644230768</v>
      </c>
      <c r="F13" s="19">
        <f t="shared" si="3"/>
        <v>14.687945322115384</v>
      </c>
      <c r="G13" s="19">
        <f t="shared" si="4"/>
        <v>5.8751781288461533</v>
      </c>
      <c r="H13" s="20">
        <f t="shared" si="5"/>
        <v>27.907096112019232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60428.175928000004</v>
      </c>
      <c r="D14" s="18">
        <f t="shared" si="1"/>
        <v>5035.6813273333337</v>
      </c>
      <c r="E14" s="19">
        <f t="shared" si="2"/>
        <v>30.581060692307695</v>
      </c>
      <c r="F14" s="19">
        <f t="shared" si="3"/>
        <v>15.290530346153847</v>
      </c>
      <c r="G14" s="19">
        <f t="shared" si="4"/>
        <v>6.1162121384615391</v>
      </c>
      <c r="H14" s="20">
        <f t="shared" si="5"/>
        <v>29.052007657692311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60428.175928000004</v>
      </c>
      <c r="D15" s="18">
        <f t="shared" si="1"/>
        <v>5035.6813273333337</v>
      </c>
      <c r="E15" s="19">
        <f t="shared" si="2"/>
        <v>30.581060692307695</v>
      </c>
      <c r="F15" s="19">
        <f t="shared" si="3"/>
        <v>15.290530346153847</v>
      </c>
      <c r="G15" s="19">
        <f t="shared" si="4"/>
        <v>6.1162121384615391</v>
      </c>
      <c r="H15" s="20">
        <f t="shared" si="5"/>
        <v>29.052007657692311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62809.556090000005</v>
      </c>
      <c r="D16" s="18">
        <f t="shared" si="1"/>
        <v>5234.1296741666674</v>
      </c>
      <c r="E16" s="19">
        <f t="shared" si="2"/>
        <v>31.786212596153849</v>
      </c>
      <c r="F16" s="19">
        <f t="shared" si="3"/>
        <v>15.893106298076924</v>
      </c>
      <c r="G16" s="19">
        <f t="shared" si="4"/>
        <v>6.3572425192307698</v>
      </c>
      <c r="H16" s="20">
        <f t="shared" si="5"/>
        <v>30.196901966346157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62809.556090000005</v>
      </c>
      <c r="D17" s="18">
        <f t="shared" si="1"/>
        <v>5234.1296741666674</v>
      </c>
      <c r="E17" s="19">
        <f t="shared" si="2"/>
        <v>31.786212596153849</v>
      </c>
      <c r="F17" s="19">
        <f t="shared" si="3"/>
        <v>15.893106298076924</v>
      </c>
      <c r="G17" s="19">
        <f t="shared" si="4"/>
        <v>6.3572425192307698</v>
      </c>
      <c r="H17" s="20">
        <f t="shared" si="5"/>
        <v>30.196901966346157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65786.323121000009</v>
      </c>
      <c r="D18" s="18">
        <f t="shared" si="1"/>
        <v>5482.1935934166668</v>
      </c>
      <c r="E18" s="19">
        <f t="shared" si="2"/>
        <v>33.292673644230774</v>
      </c>
      <c r="F18" s="19">
        <f t="shared" si="3"/>
        <v>16.646336822115387</v>
      </c>
      <c r="G18" s="19">
        <f t="shared" si="4"/>
        <v>6.6585347288461545</v>
      </c>
      <c r="H18" s="20">
        <f t="shared" si="5"/>
        <v>31.628039962019233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65786.323121000009</v>
      </c>
      <c r="D19" s="18">
        <f t="shared" si="1"/>
        <v>5482.1935934166668</v>
      </c>
      <c r="E19" s="19">
        <f t="shared" si="2"/>
        <v>33.292673644230774</v>
      </c>
      <c r="F19" s="19">
        <f t="shared" si="3"/>
        <v>16.646336822115387</v>
      </c>
      <c r="G19" s="19">
        <f t="shared" si="4"/>
        <v>6.6585347288461545</v>
      </c>
      <c r="H19" s="20">
        <f t="shared" si="5"/>
        <v>31.628039962019233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68465.426594999997</v>
      </c>
      <c r="D20" s="18">
        <f t="shared" si="1"/>
        <v>5705.4522162499998</v>
      </c>
      <c r="E20" s="19">
        <f t="shared" si="2"/>
        <v>34.648495240384612</v>
      </c>
      <c r="F20" s="19">
        <f t="shared" si="3"/>
        <v>17.324247620192306</v>
      </c>
      <c r="G20" s="19">
        <f t="shared" si="4"/>
        <v>6.9296990480769223</v>
      </c>
      <c r="H20" s="20">
        <f t="shared" si="5"/>
        <v>32.916070478365384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68465.426594999997</v>
      </c>
      <c r="D21" s="18">
        <f t="shared" si="1"/>
        <v>5705.4522162499998</v>
      </c>
      <c r="E21" s="19">
        <f t="shared" si="2"/>
        <v>34.648495240384612</v>
      </c>
      <c r="F21" s="19">
        <f t="shared" si="3"/>
        <v>17.324247620192306</v>
      </c>
      <c r="G21" s="19">
        <f t="shared" si="4"/>
        <v>6.9296990480769223</v>
      </c>
      <c r="H21" s="20">
        <f t="shared" si="5"/>
        <v>32.916070478365384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71144.518118000007</v>
      </c>
      <c r="D22" s="18">
        <f t="shared" si="1"/>
        <v>5928.7098431666673</v>
      </c>
      <c r="E22" s="19">
        <f t="shared" si="2"/>
        <v>36.004310788461545</v>
      </c>
      <c r="F22" s="19">
        <f t="shared" si="3"/>
        <v>18.002155394230773</v>
      </c>
      <c r="G22" s="19">
        <f t="shared" si="4"/>
        <v>7.2008621576923089</v>
      </c>
      <c r="H22" s="20">
        <f t="shared" si="5"/>
        <v>34.204095249038467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71144.518118000007</v>
      </c>
      <c r="D23" s="18">
        <f t="shared" si="1"/>
        <v>5928.7098431666673</v>
      </c>
      <c r="E23" s="19">
        <f t="shared" si="2"/>
        <v>36.004310788461545</v>
      </c>
      <c r="F23" s="19">
        <f t="shared" si="3"/>
        <v>18.002155394230773</v>
      </c>
      <c r="G23" s="19">
        <f t="shared" si="4"/>
        <v>7.2008621576923089</v>
      </c>
      <c r="H23" s="20">
        <f t="shared" si="5"/>
        <v>34.204095249038467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74121.285149000003</v>
      </c>
      <c r="D24" s="18">
        <f t="shared" si="1"/>
        <v>6176.7737624166675</v>
      </c>
      <c r="E24" s="19">
        <f t="shared" si="2"/>
        <v>37.51077183653846</v>
      </c>
      <c r="F24" s="19">
        <f t="shared" si="3"/>
        <v>18.75538591826923</v>
      </c>
      <c r="G24" s="19">
        <f t="shared" si="4"/>
        <v>7.5021543673076918</v>
      </c>
      <c r="H24" s="20">
        <f t="shared" si="5"/>
        <v>35.635233244711543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74121.285149000003</v>
      </c>
      <c r="D25" s="18">
        <f t="shared" si="1"/>
        <v>6176.7737624166675</v>
      </c>
      <c r="E25" s="19">
        <f t="shared" si="2"/>
        <v>37.51077183653846</v>
      </c>
      <c r="F25" s="19">
        <f t="shared" si="3"/>
        <v>18.75538591826923</v>
      </c>
      <c r="G25" s="19">
        <f t="shared" si="4"/>
        <v>7.5021543673076918</v>
      </c>
      <c r="H25" s="20">
        <f t="shared" si="5"/>
        <v>35.635233244711543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74121.285149000003</v>
      </c>
      <c r="D26" s="18">
        <f t="shared" si="1"/>
        <v>6176.7737624166675</v>
      </c>
      <c r="E26" s="19">
        <f t="shared" si="2"/>
        <v>37.51077183653846</v>
      </c>
      <c r="F26" s="19">
        <f t="shared" si="3"/>
        <v>18.75538591826923</v>
      </c>
      <c r="G26" s="19">
        <f t="shared" si="4"/>
        <v>7.5021543673076918</v>
      </c>
      <c r="H26" s="20">
        <f t="shared" si="5"/>
        <v>35.635233244711543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76800.340819000005</v>
      </c>
      <c r="D27" s="18">
        <f t="shared" si="1"/>
        <v>6400.028401583334</v>
      </c>
      <c r="E27" s="19">
        <f t="shared" si="2"/>
        <v>38.866569240384621</v>
      </c>
      <c r="F27" s="19">
        <f t="shared" si="3"/>
        <v>19.43328462019231</v>
      </c>
      <c r="G27" s="19">
        <f t="shared" si="4"/>
        <v>7.7733138480769242</v>
      </c>
      <c r="H27" s="20">
        <f t="shared" si="5"/>
        <v>36.92324077836539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76800.340819000005</v>
      </c>
      <c r="D28" s="18">
        <f t="shared" si="1"/>
        <v>6400.028401583334</v>
      </c>
      <c r="E28" s="19">
        <f t="shared" si="2"/>
        <v>38.866569240384621</v>
      </c>
      <c r="F28" s="19">
        <f t="shared" si="3"/>
        <v>19.43328462019231</v>
      </c>
      <c r="G28" s="19">
        <f t="shared" si="4"/>
        <v>7.7733138480769242</v>
      </c>
      <c r="H28" s="20">
        <f t="shared" si="5"/>
        <v>36.92324077836539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79777.10785</v>
      </c>
      <c r="D29" s="18">
        <f t="shared" si="1"/>
        <v>6648.0923208333343</v>
      </c>
      <c r="E29" s="19">
        <f t="shared" si="2"/>
        <v>40.373030288461536</v>
      </c>
      <c r="F29" s="19">
        <f t="shared" si="3"/>
        <v>20.186515144230768</v>
      </c>
      <c r="G29" s="19">
        <f t="shared" si="4"/>
        <v>8.0746060576923071</v>
      </c>
      <c r="H29" s="20">
        <f t="shared" si="5"/>
        <v>38.354378774038459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82753.850978999995</v>
      </c>
      <c r="D30" s="18">
        <f t="shared" si="1"/>
        <v>6896.154248249999</v>
      </c>
      <c r="E30" s="19">
        <f t="shared" si="2"/>
        <v>41.879479240384612</v>
      </c>
      <c r="F30" s="19">
        <f t="shared" si="3"/>
        <v>20.939739620192306</v>
      </c>
      <c r="G30" s="19">
        <f t="shared" si="4"/>
        <v>8.3758958480769223</v>
      </c>
      <c r="H30" s="20">
        <f t="shared" si="5"/>
        <v>39.785505278365385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85135.243092000004</v>
      </c>
      <c r="D31" s="18">
        <f t="shared" si="1"/>
        <v>7094.6035910000001</v>
      </c>
      <c r="E31" s="19">
        <f t="shared" si="2"/>
        <v>43.084637192307696</v>
      </c>
      <c r="F31" s="19">
        <f t="shared" si="3"/>
        <v>21.542318596153848</v>
      </c>
      <c r="G31" s="19">
        <f t="shared" si="4"/>
        <v>8.6169274384615395</v>
      </c>
      <c r="H31" s="20">
        <f t="shared" si="5"/>
        <v>40.93040533269231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85289.709767000008</v>
      </c>
      <c r="D32" s="18">
        <f t="shared" si="1"/>
        <v>7107.4758139166661</v>
      </c>
      <c r="E32" s="19">
        <f t="shared" si="2"/>
        <v>43.162808586538468</v>
      </c>
      <c r="F32" s="19">
        <f t="shared" si="3"/>
        <v>21.581404293269234</v>
      </c>
      <c r="G32" s="19">
        <f t="shared" si="4"/>
        <v>8.6325617173076932</v>
      </c>
      <c r="H32" s="20">
        <f t="shared" si="5"/>
        <v>41.00466815721154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85432.834942999994</v>
      </c>
      <c r="D33" s="18">
        <f t="shared" si="1"/>
        <v>7119.4029119166662</v>
      </c>
      <c r="E33" s="19">
        <f t="shared" si="2"/>
        <v>43.235240355769228</v>
      </c>
      <c r="F33" s="19">
        <f t="shared" si="3"/>
        <v>21.617620177884614</v>
      </c>
      <c r="G33" s="19">
        <f t="shared" si="4"/>
        <v>8.6470480711538453</v>
      </c>
      <c r="H33" s="20">
        <f t="shared" si="5"/>
        <v>41.073478337980767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85565.431288000007</v>
      </c>
      <c r="D34" s="18">
        <f t="shared" si="1"/>
        <v>7130.4526073333336</v>
      </c>
      <c r="E34" s="19">
        <f t="shared" si="2"/>
        <v>43.302343769230774</v>
      </c>
      <c r="F34" s="19">
        <f t="shared" si="3"/>
        <v>21.651171884615387</v>
      </c>
      <c r="G34" s="19">
        <f t="shared" si="4"/>
        <v>8.6604687538461551</v>
      </c>
      <c r="H34" s="20">
        <f t="shared" si="5"/>
        <v>41.137226580769237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85688.275617000007</v>
      </c>
      <c r="D35" s="18">
        <f t="shared" si="1"/>
        <v>7140.6896347500006</v>
      </c>
      <c r="E35" s="19">
        <f t="shared" si="2"/>
        <v>43.364511951923078</v>
      </c>
      <c r="F35" s="19">
        <f t="shared" si="3"/>
        <v>21.682255975961539</v>
      </c>
      <c r="G35" s="19">
        <f t="shared" si="4"/>
        <v>8.6729023903846159</v>
      </c>
      <c r="H35" s="20">
        <f t="shared" si="5"/>
        <v>41.196286354326929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85802.025235000008</v>
      </c>
      <c r="D36" s="18">
        <f t="shared" si="1"/>
        <v>7150.1687695833343</v>
      </c>
      <c r="E36" s="19">
        <f t="shared" si="2"/>
        <v>43.422077548076928</v>
      </c>
      <c r="F36" s="19">
        <f t="shared" si="3"/>
        <v>21.711038774038464</v>
      </c>
      <c r="G36" s="19">
        <f t="shared" si="4"/>
        <v>8.6844155096153859</v>
      </c>
      <c r="H36" s="20">
        <f t="shared" si="5"/>
        <v>41.250973670673083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85907.480859000003</v>
      </c>
      <c r="D37" s="18">
        <f t="shared" si="1"/>
        <v>7158.9567382499999</v>
      </c>
      <c r="E37" s="19">
        <f t="shared" si="2"/>
        <v>43.475445778846158</v>
      </c>
      <c r="F37" s="19">
        <f t="shared" si="3"/>
        <v>21.737722889423079</v>
      </c>
      <c r="G37" s="19">
        <f t="shared" si="4"/>
        <v>8.6950891557692316</v>
      </c>
      <c r="H37" s="20">
        <f t="shared" si="5"/>
        <v>41.301673489903848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86005.084675999999</v>
      </c>
      <c r="D38" s="18">
        <f t="shared" si="1"/>
        <v>7167.0903896666659</v>
      </c>
      <c r="E38" s="19">
        <f t="shared" si="2"/>
        <v>43.524840423076924</v>
      </c>
      <c r="F38" s="19">
        <f t="shared" si="3"/>
        <v>21.762420211538462</v>
      </c>
      <c r="G38" s="19">
        <f t="shared" si="4"/>
        <v>8.7049680846153841</v>
      </c>
      <c r="H38" s="20">
        <f t="shared" si="5"/>
        <v>41.348598401923077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86095.49399100001</v>
      </c>
      <c r="D39" s="18">
        <f t="shared" si="1"/>
        <v>7174.6244992500006</v>
      </c>
      <c r="E39" s="19">
        <f t="shared" si="2"/>
        <v>43.570594125000007</v>
      </c>
      <c r="F39" s="19">
        <f t="shared" si="3"/>
        <v>21.785297062500003</v>
      </c>
      <c r="G39" s="19">
        <f t="shared" si="4"/>
        <v>8.7141188250000017</v>
      </c>
      <c r="H39" s="20">
        <f t="shared" si="5"/>
        <v>41.392064418750003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86179.174892999989</v>
      </c>
      <c r="D40" s="18">
        <f t="shared" si="1"/>
        <v>7181.5979077499996</v>
      </c>
      <c r="E40" s="19">
        <f t="shared" si="2"/>
        <v>43.612942759615379</v>
      </c>
      <c r="F40" s="19">
        <f t="shared" si="3"/>
        <v>21.806471379807689</v>
      </c>
      <c r="G40" s="19">
        <f t="shared" si="4"/>
        <v>8.7225885519230761</v>
      </c>
      <c r="H40" s="20">
        <f t="shared" si="5"/>
        <v>41.432295621634609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86256.712981000004</v>
      </c>
      <c r="D41" s="18">
        <f t="shared" si="1"/>
        <v>7188.0594150833331</v>
      </c>
      <c r="E41" s="19">
        <f t="shared" si="2"/>
        <v>43.652182682692313</v>
      </c>
      <c r="F41" s="19">
        <f t="shared" si="3"/>
        <v>21.826091341346157</v>
      </c>
      <c r="G41" s="19">
        <f t="shared" si="4"/>
        <v>8.7304365365384626</v>
      </c>
      <c r="H41" s="20">
        <f t="shared" si="5"/>
        <v>41.469573548557698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86328.442883000011</v>
      </c>
      <c r="D42" s="22">
        <f t="shared" si="1"/>
        <v>7194.0369069166663</v>
      </c>
      <c r="E42" s="23">
        <f t="shared" si="2"/>
        <v>43.68848324038462</v>
      </c>
      <c r="F42" s="23">
        <f t="shared" si="3"/>
        <v>21.84424162019231</v>
      </c>
      <c r="G42" s="23">
        <f t="shared" si="4"/>
        <v>8.7376966480769234</v>
      </c>
      <c r="H42" s="24">
        <f t="shared" si="5"/>
        <v>41.504059078365387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">
        <v>76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7">
        <v>22591.66</v>
      </c>
      <c r="C7" s="18">
        <f>B7*$D$3</f>
        <v>26999.292866</v>
      </c>
      <c r="D7" s="18">
        <f t="shared" ref="D7:D42" si="0">B7/12*$D$3</f>
        <v>2249.9410721666668</v>
      </c>
      <c r="E7" s="19">
        <f t="shared" ref="E7:E42" si="1">C7/1976</f>
        <v>13.663609749999999</v>
      </c>
      <c r="F7" s="19">
        <f>E7/2</f>
        <v>6.8318048749999996</v>
      </c>
      <c r="G7" s="19">
        <f>E7/5</f>
        <v>2.7327219499999997</v>
      </c>
      <c r="H7" s="20">
        <f>C7/2080</f>
        <v>12.9804292625</v>
      </c>
    </row>
    <row r="8" spans="1:8" x14ac:dyDescent="0.3">
      <c r="A8" s="8">
        <f>A7+1</f>
        <v>1</v>
      </c>
      <c r="B8" s="27">
        <v>22873.33</v>
      </c>
      <c r="C8" s="18">
        <f t="shared" ref="C8:C42" si="2">B8*$D$3</f>
        <v>27335.916683000003</v>
      </c>
      <c r="D8" s="18">
        <f t="shared" si="0"/>
        <v>2277.9930569166668</v>
      </c>
      <c r="E8" s="19">
        <f t="shared" si="1"/>
        <v>13.83396593269231</v>
      </c>
      <c r="F8" s="19">
        <f t="shared" ref="F8:F42" si="3">E8/2</f>
        <v>6.9169829663461551</v>
      </c>
      <c r="G8" s="19">
        <f t="shared" ref="G8:G42" si="4">E8/5</f>
        <v>2.7667931865384618</v>
      </c>
      <c r="H8" s="20">
        <f t="shared" ref="H8:H42" si="5">C8/2080</f>
        <v>13.142267636057694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27671.954901000001</v>
      </c>
      <c r="D9" s="18">
        <f t="shared" si="0"/>
        <v>2305.9962417499996</v>
      </c>
      <c r="E9" s="19">
        <f t="shared" si="1"/>
        <v>14.004025759615384</v>
      </c>
      <c r="F9" s="19">
        <f t="shared" si="3"/>
        <v>7.0020128798076922</v>
      </c>
      <c r="G9" s="19">
        <f t="shared" si="4"/>
        <v>2.8008051519230768</v>
      </c>
      <c r="H9" s="20">
        <f t="shared" si="5"/>
        <v>13.303824471634616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28008.566767</v>
      </c>
      <c r="D10" s="18">
        <f t="shared" si="0"/>
        <v>2334.0472305833332</v>
      </c>
      <c r="E10" s="19">
        <f t="shared" si="1"/>
        <v>14.174375894230769</v>
      </c>
      <c r="F10" s="19">
        <f t="shared" si="3"/>
        <v>7.0871879471153845</v>
      </c>
      <c r="G10" s="19">
        <f t="shared" si="4"/>
        <v>2.8348751788461537</v>
      </c>
      <c r="H10" s="20">
        <f t="shared" si="5"/>
        <v>13.46565709951923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28404.216573000002</v>
      </c>
      <c r="D11" s="18">
        <f t="shared" si="0"/>
        <v>2367.0180477500003</v>
      </c>
      <c r="E11" s="19">
        <f t="shared" si="1"/>
        <v>14.374603528846155</v>
      </c>
      <c r="F11" s="19">
        <f t="shared" si="3"/>
        <v>7.1873017644230774</v>
      </c>
      <c r="G11" s="19">
        <f t="shared" si="4"/>
        <v>2.874920705769231</v>
      </c>
      <c r="H11" s="20">
        <f t="shared" si="5"/>
        <v>13.655873352403846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28696.251209000002</v>
      </c>
      <c r="D12" s="18">
        <f t="shared" si="0"/>
        <v>2391.354267416667</v>
      </c>
      <c r="E12" s="19">
        <f t="shared" si="1"/>
        <v>14.522394336538463</v>
      </c>
      <c r="F12" s="19">
        <f t="shared" si="3"/>
        <v>7.2611971682692316</v>
      </c>
      <c r="G12" s="19">
        <f t="shared" si="4"/>
        <v>2.9044788673076924</v>
      </c>
      <c r="H12" s="20">
        <f t="shared" si="5"/>
        <v>13.796274619711539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29752.827168000003</v>
      </c>
      <c r="D13" s="18">
        <f t="shared" si="0"/>
        <v>2479.4022639999998</v>
      </c>
      <c r="E13" s="19">
        <f t="shared" si="1"/>
        <v>15.057098769230771</v>
      </c>
      <c r="F13" s="19">
        <f t="shared" si="3"/>
        <v>7.5285493846153857</v>
      </c>
      <c r="G13" s="19">
        <f t="shared" si="4"/>
        <v>3.0114197538461545</v>
      </c>
      <c r="H13" s="20">
        <f t="shared" si="5"/>
        <v>14.304243830769233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29948.512842</v>
      </c>
      <c r="D14" s="18">
        <f t="shared" si="0"/>
        <v>2495.7094035</v>
      </c>
      <c r="E14" s="19">
        <f t="shared" si="1"/>
        <v>15.156129980769231</v>
      </c>
      <c r="F14" s="19">
        <f t="shared" si="3"/>
        <v>7.5780649903846156</v>
      </c>
      <c r="G14" s="19">
        <f t="shared" si="4"/>
        <v>3.0312259961538461</v>
      </c>
      <c r="H14" s="20">
        <f t="shared" si="5"/>
        <v>14.398323481730769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31101.497518</v>
      </c>
      <c r="D15" s="18">
        <f t="shared" si="0"/>
        <v>2591.7914598333336</v>
      </c>
      <c r="E15" s="19">
        <f t="shared" si="1"/>
        <v>15.73962425</v>
      </c>
      <c r="F15" s="19">
        <f t="shared" si="3"/>
        <v>7.8698121250000002</v>
      </c>
      <c r="G15" s="19">
        <f t="shared" si="4"/>
        <v>3.1479248499999999</v>
      </c>
      <c r="H15" s="20">
        <f t="shared" si="5"/>
        <v>14.9526430375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31200.762524000002</v>
      </c>
      <c r="D16" s="18">
        <f t="shared" si="0"/>
        <v>2600.0635436666671</v>
      </c>
      <c r="E16" s="19">
        <f t="shared" si="1"/>
        <v>15.789859576923078</v>
      </c>
      <c r="F16" s="19">
        <f t="shared" si="3"/>
        <v>7.894929788461539</v>
      </c>
      <c r="G16" s="19">
        <f t="shared" si="4"/>
        <v>3.1579719153846155</v>
      </c>
      <c r="H16" s="20">
        <f t="shared" si="5"/>
        <v>15.000366598076925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32450.179819000001</v>
      </c>
      <c r="D17" s="18">
        <f t="shared" si="0"/>
        <v>2704.181651583333</v>
      </c>
      <c r="E17" s="19">
        <f t="shared" si="1"/>
        <v>16.422155778846154</v>
      </c>
      <c r="F17" s="19">
        <f t="shared" si="3"/>
        <v>8.2110778894230769</v>
      </c>
      <c r="G17" s="19">
        <f t="shared" si="4"/>
        <v>3.2844311557692309</v>
      </c>
      <c r="H17" s="20">
        <f t="shared" si="5"/>
        <v>15.601047989903847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32453.645609000003</v>
      </c>
      <c r="D18" s="18">
        <f t="shared" si="0"/>
        <v>2704.4704674166665</v>
      </c>
      <c r="E18" s="19">
        <f t="shared" si="1"/>
        <v>16.423909721153848</v>
      </c>
      <c r="F18" s="19">
        <f t="shared" si="3"/>
        <v>8.2119548605769239</v>
      </c>
      <c r="G18" s="19">
        <f t="shared" si="4"/>
        <v>3.2847819442307697</v>
      </c>
      <c r="H18" s="20">
        <f t="shared" si="5"/>
        <v>15.602714235096155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33798.838218000004</v>
      </c>
      <c r="D19" s="18">
        <f t="shared" si="0"/>
        <v>2816.5698514999999</v>
      </c>
      <c r="E19" s="19">
        <f t="shared" si="1"/>
        <v>17.104675211538463</v>
      </c>
      <c r="F19" s="19">
        <f t="shared" si="3"/>
        <v>8.5523376057692317</v>
      </c>
      <c r="G19" s="19">
        <f t="shared" si="4"/>
        <v>3.4209350423076925</v>
      </c>
      <c r="H19" s="20">
        <f t="shared" si="5"/>
        <v>16.249441450961541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33798.838218000004</v>
      </c>
      <c r="D20" s="18">
        <f t="shared" si="0"/>
        <v>2816.5698514999999</v>
      </c>
      <c r="E20" s="19">
        <f t="shared" si="1"/>
        <v>17.104675211538463</v>
      </c>
      <c r="F20" s="19">
        <f t="shared" si="3"/>
        <v>8.5523376057692317</v>
      </c>
      <c r="G20" s="19">
        <f t="shared" si="4"/>
        <v>3.4209350423076925</v>
      </c>
      <c r="H20" s="20">
        <f t="shared" si="5"/>
        <v>16.249441450961541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35147.520518999998</v>
      </c>
      <c r="D21" s="18">
        <f t="shared" si="0"/>
        <v>2928.9600432500001</v>
      </c>
      <c r="E21" s="19">
        <f t="shared" si="1"/>
        <v>17.787206740384615</v>
      </c>
      <c r="F21" s="19">
        <f t="shared" si="3"/>
        <v>8.8936033701923076</v>
      </c>
      <c r="G21" s="19">
        <f t="shared" si="4"/>
        <v>3.5574413480769231</v>
      </c>
      <c r="H21" s="20">
        <f t="shared" si="5"/>
        <v>16.897846403365385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35147.520518999998</v>
      </c>
      <c r="D22" s="18">
        <f t="shared" si="0"/>
        <v>2928.9600432500001</v>
      </c>
      <c r="E22" s="19">
        <f t="shared" si="1"/>
        <v>17.787206740384615</v>
      </c>
      <c r="F22" s="19">
        <f t="shared" si="3"/>
        <v>8.8936033701923076</v>
      </c>
      <c r="G22" s="19">
        <f t="shared" si="4"/>
        <v>3.5574413480769231</v>
      </c>
      <c r="H22" s="20">
        <f t="shared" si="5"/>
        <v>16.897846403365385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35719.244408000006</v>
      </c>
      <c r="D23" s="18">
        <f t="shared" si="0"/>
        <v>2976.603700666667</v>
      </c>
      <c r="E23" s="19">
        <f t="shared" si="1"/>
        <v>18.076540692307695</v>
      </c>
      <c r="F23" s="19">
        <f t="shared" si="3"/>
        <v>9.0382703461538476</v>
      </c>
      <c r="G23" s="19">
        <f t="shared" si="4"/>
        <v>3.6153081384615389</v>
      </c>
      <c r="H23" s="20">
        <f t="shared" si="5"/>
        <v>17.172713657692309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35719.244408000006</v>
      </c>
      <c r="D24" s="18">
        <f t="shared" si="0"/>
        <v>2976.603700666667</v>
      </c>
      <c r="E24" s="19">
        <f t="shared" si="1"/>
        <v>18.076540692307695</v>
      </c>
      <c r="F24" s="19">
        <f t="shared" si="3"/>
        <v>9.0382703461538476</v>
      </c>
      <c r="G24" s="19">
        <f t="shared" si="4"/>
        <v>3.6153081384615389</v>
      </c>
      <c r="H24" s="20">
        <f t="shared" si="5"/>
        <v>17.172713657692309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37067.914758000006</v>
      </c>
      <c r="D25" s="18">
        <f t="shared" si="0"/>
        <v>3088.9928965000004</v>
      </c>
      <c r="E25" s="19">
        <f t="shared" si="1"/>
        <v>18.759066173076928</v>
      </c>
      <c r="F25" s="19">
        <f t="shared" si="3"/>
        <v>9.3795330865384638</v>
      </c>
      <c r="G25" s="19">
        <f t="shared" si="4"/>
        <v>3.7518132346153856</v>
      </c>
      <c r="H25" s="20">
        <f t="shared" si="5"/>
        <v>17.821112864423078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37067.914758000006</v>
      </c>
      <c r="D26" s="18">
        <f t="shared" si="0"/>
        <v>3088.9928965000004</v>
      </c>
      <c r="E26" s="19">
        <f t="shared" si="1"/>
        <v>18.759066173076928</v>
      </c>
      <c r="F26" s="19">
        <f t="shared" si="3"/>
        <v>9.3795330865384638</v>
      </c>
      <c r="G26" s="19">
        <f t="shared" si="4"/>
        <v>3.7518132346153856</v>
      </c>
      <c r="H26" s="20">
        <f t="shared" si="5"/>
        <v>17.821112864423078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38416.597059</v>
      </c>
      <c r="D27" s="18">
        <f t="shared" si="0"/>
        <v>3201.3830882500001</v>
      </c>
      <c r="E27" s="19">
        <f t="shared" si="1"/>
        <v>19.441597701923076</v>
      </c>
      <c r="F27" s="19">
        <f t="shared" si="3"/>
        <v>9.720798850961538</v>
      </c>
      <c r="G27" s="19">
        <f t="shared" si="4"/>
        <v>3.8883195403846154</v>
      </c>
      <c r="H27" s="20">
        <f t="shared" si="5"/>
        <v>18.469517816826922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38416.597059</v>
      </c>
      <c r="D28" s="18">
        <f t="shared" si="0"/>
        <v>3201.3830882500001</v>
      </c>
      <c r="E28" s="19">
        <f t="shared" si="1"/>
        <v>19.441597701923076</v>
      </c>
      <c r="F28" s="19">
        <f t="shared" si="3"/>
        <v>9.720798850961538</v>
      </c>
      <c r="G28" s="19">
        <f t="shared" si="4"/>
        <v>3.8883195403846154</v>
      </c>
      <c r="H28" s="20">
        <f t="shared" si="5"/>
        <v>18.469517816826922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39341.210076000003</v>
      </c>
      <c r="D29" s="18">
        <f t="shared" si="0"/>
        <v>3278.4341730000001</v>
      </c>
      <c r="E29" s="19">
        <f t="shared" si="1"/>
        <v>19.909519269230771</v>
      </c>
      <c r="F29" s="19">
        <f t="shared" si="3"/>
        <v>9.9547596346153853</v>
      </c>
      <c r="G29" s="19">
        <f t="shared" si="4"/>
        <v>3.9819038538461542</v>
      </c>
      <c r="H29" s="20">
        <f t="shared" si="5"/>
        <v>18.914043305769233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40336.991298000008</v>
      </c>
      <c r="D30" s="18">
        <f t="shared" si="0"/>
        <v>3361.4159415000008</v>
      </c>
      <c r="E30" s="19">
        <f t="shared" si="1"/>
        <v>20.413457134615388</v>
      </c>
      <c r="F30" s="19">
        <f t="shared" si="3"/>
        <v>10.206728567307694</v>
      </c>
      <c r="G30" s="19">
        <f t="shared" si="4"/>
        <v>4.0826914269230778</v>
      </c>
      <c r="H30" s="20">
        <f t="shared" si="5"/>
        <v>19.392784277884619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41685.625795</v>
      </c>
      <c r="D31" s="18">
        <f t="shared" si="0"/>
        <v>3473.8021495833332</v>
      </c>
      <c r="E31" s="19">
        <f t="shared" si="1"/>
        <v>21.095964471153845</v>
      </c>
      <c r="F31" s="19">
        <f t="shared" si="3"/>
        <v>10.547982235576923</v>
      </c>
      <c r="G31" s="19">
        <f t="shared" si="4"/>
        <v>4.219192894230769</v>
      </c>
      <c r="H31" s="20">
        <f t="shared" si="5"/>
        <v>20.041166247596152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41761.251723000008</v>
      </c>
      <c r="D32" s="18">
        <f t="shared" si="0"/>
        <v>3480.1043102500007</v>
      </c>
      <c r="E32" s="19">
        <f t="shared" si="1"/>
        <v>21.134236701923083</v>
      </c>
      <c r="F32" s="19">
        <f t="shared" si="3"/>
        <v>10.567118350961541</v>
      </c>
      <c r="G32" s="19">
        <f t="shared" si="4"/>
        <v>4.2268473403846167</v>
      </c>
      <c r="H32" s="20">
        <f t="shared" si="5"/>
        <v>20.077524866826927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41831.332387000002</v>
      </c>
      <c r="D33" s="18">
        <f t="shared" si="0"/>
        <v>3485.9443655833334</v>
      </c>
      <c r="E33" s="19">
        <f t="shared" si="1"/>
        <v>21.169702625000003</v>
      </c>
      <c r="F33" s="19">
        <f t="shared" si="3"/>
        <v>10.584851312500001</v>
      </c>
      <c r="G33" s="19">
        <f t="shared" si="4"/>
        <v>4.2339405250000004</v>
      </c>
      <c r="H33" s="20">
        <f t="shared" si="5"/>
        <v>20.111217493750001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41896.262170000002</v>
      </c>
      <c r="D34" s="18">
        <f t="shared" si="0"/>
        <v>3491.3551808333332</v>
      </c>
      <c r="E34" s="19">
        <f t="shared" si="1"/>
        <v>21.202561826923077</v>
      </c>
      <c r="F34" s="19">
        <f t="shared" si="3"/>
        <v>10.601280913461538</v>
      </c>
      <c r="G34" s="19">
        <f t="shared" si="4"/>
        <v>4.2405123653846157</v>
      </c>
      <c r="H34" s="20">
        <f t="shared" si="5"/>
        <v>20.142433735576923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41956.411552999998</v>
      </c>
      <c r="D35" s="18">
        <f t="shared" si="0"/>
        <v>3496.3676294166667</v>
      </c>
      <c r="E35" s="19">
        <f t="shared" si="1"/>
        <v>21.233001798076923</v>
      </c>
      <c r="F35" s="19">
        <f t="shared" si="3"/>
        <v>10.616500899038462</v>
      </c>
      <c r="G35" s="19">
        <f t="shared" si="4"/>
        <v>4.2466003596153845</v>
      </c>
      <c r="H35" s="20">
        <f t="shared" si="5"/>
        <v>20.171351708173077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42012.103213000002</v>
      </c>
      <c r="D36" s="18">
        <f t="shared" si="0"/>
        <v>3501.0086010833329</v>
      </c>
      <c r="E36" s="19">
        <f t="shared" si="1"/>
        <v>21.261185836538463</v>
      </c>
      <c r="F36" s="19">
        <f t="shared" si="3"/>
        <v>10.630592918269231</v>
      </c>
      <c r="G36" s="19">
        <f t="shared" si="4"/>
        <v>4.2522371673076922</v>
      </c>
      <c r="H36" s="20">
        <f t="shared" si="5"/>
        <v>20.198126544711538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42063.743483999999</v>
      </c>
      <c r="D37" s="18">
        <f t="shared" si="0"/>
        <v>3505.3119569999999</v>
      </c>
      <c r="E37" s="19">
        <f t="shared" si="1"/>
        <v>21.287319576923075</v>
      </c>
      <c r="F37" s="19">
        <f t="shared" si="3"/>
        <v>10.643659788461537</v>
      </c>
      <c r="G37" s="19">
        <f t="shared" si="4"/>
        <v>4.2574639153846148</v>
      </c>
      <c r="H37" s="20">
        <f t="shared" si="5"/>
        <v>20.222953598076923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42111.535533000002</v>
      </c>
      <c r="D38" s="18">
        <f t="shared" si="0"/>
        <v>3509.2946277500005</v>
      </c>
      <c r="E38" s="19">
        <f t="shared" si="1"/>
        <v>21.311505836538462</v>
      </c>
      <c r="F38" s="19">
        <f t="shared" si="3"/>
        <v>10.655752918269231</v>
      </c>
      <c r="G38" s="19">
        <f t="shared" si="4"/>
        <v>4.262301167307692</v>
      </c>
      <c r="H38" s="20">
        <f t="shared" si="5"/>
        <v>20.245930544711541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42155.802037000009</v>
      </c>
      <c r="D39" s="18">
        <f t="shared" si="0"/>
        <v>3512.9835030833337</v>
      </c>
      <c r="E39" s="19">
        <f t="shared" si="1"/>
        <v>21.333907913461541</v>
      </c>
      <c r="F39" s="19">
        <f t="shared" si="3"/>
        <v>10.666953956730771</v>
      </c>
      <c r="G39" s="19">
        <f t="shared" si="4"/>
        <v>4.2667815826923086</v>
      </c>
      <c r="H39" s="20">
        <f t="shared" si="5"/>
        <v>20.267212517788465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42196.770065000004</v>
      </c>
      <c r="D40" s="18">
        <f t="shared" si="0"/>
        <v>3516.3975054166667</v>
      </c>
      <c r="E40" s="19">
        <f t="shared" si="1"/>
        <v>21.354640721153849</v>
      </c>
      <c r="F40" s="19">
        <f t="shared" si="3"/>
        <v>10.677320360576925</v>
      </c>
      <c r="G40" s="19">
        <f t="shared" si="4"/>
        <v>4.2709281442307701</v>
      </c>
      <c r="H40" s="20">
        <f t="shared" si="5"/>
        <v>20.286908685096154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42234.738391999999</v>
      </c>
      <c r="D41" s="18">
        <f t="shared" si="0"/>
        <v>3519.5615326666666</v>
      </c>
      <c r="E41" s="19">
        <f t="shared" si="1"/>
        <v>21.373855461538461</v>
      </c>
      <c r="F41" s="19">
        <f t="shared" si="3"/>
        <v>10.686927730769231</v>
      </c>
      <c r="G41" s="19">
        <f t="shared" si="4"/>
        <v>4.2747710923076925</v>
      </c>
      <c r="H41" s="20">
        <f t="shared" si="5"/>
        <v>20.305162688461539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42269.862380999999</v>
      </c>
      <c r="D42" s="22">
        <f t="shared" si="0"/>
        <v>3522.4885317499998</v>
      </c>
      <c r="E42" s="23">
        <f t="shared" si="1"/>
        <v>21.391630759615385</v>
      </c>
      <c r="F42" s="23">
        <f t="shared" si="3"/>
        <v>10.695815379807692</v>
      </c>
      <c r="G42" s="23">
        <f t="shared" si="4"/>
        <v>4.2783261519230766</v>
      </c>
      <c r="H42" s="24">
        <f t="shared" si="5"/>
        <v>20.322049221634614</v>
      </c>
    </row>
    <row r="43" spans="1:8" x14ac:dyDescent="0.3">
      <c r="B43" s="28" t="s">
        <v>77</v>
      </c>
      <c r="C43" s="29"/>
      <c r="D43" s="29"/>
      <c r="E43" s="29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53401.812547000001</v>
      </c>
      <c r="D7" s="18">
        <f t="shared" ref="D7:D42" si="1">B7/12*$D$3</f>
        <v>4450.1510455833341</v>
      </c>
      <c r="E7" s="19">
        <f t="shared" ref="E7:E42" si="2">C7/1976</f>
        <v>27.025208778846153</v>
      </c>
      <c r="F7" s="19">
        <f>E7/2</f>
        <v>13.512604389423077</v>
      </c>
      <c r="G7" s="19">
        <f>E7/5</f>
        <v>5.405041755769231</v>
      </c>
      <c r="H7" s="20">
        <f>C7/2080</f>
        <v>25.673948339903848</v>
      </c>
    </row>
    <row r="8" spans="1:8" x14ac:dyDescent="0.3">
      <c r="A8" s="8">
        <f>A7+1</f>
        <v>1</v>
      </c>
      <c r="B8" s="18">
        <v>45767.98</v>
      </c>
      <c r="C8" s="18">
        <f t="shared" si="0"/>
        <v>54697.312898000004</v>
      </c>
      <c r="D8" s="18">
        <f t="shared" si="1"/>
        <v>4558.109408166667</v>
      </c>
      <c r="E8" s="19">
        <f t="shared" si="2"/>
        <v>27.680826365384618</v>
      </c>
      <c r="F8" s="19">
        <f t="shared" ref="F8:F42" si="3">E8/2</f>
        <v>13.840413182692309</v>
      </c>
      <c r="G8" s="19">
        <f t="shared" ref="G8:G42" si="4">E8/5</f>
        <v>5.5361652730769233</v>
      </c>
      <c r="H8" s="20">
        <f t="shared" ref="H8:H42" si="5">C8/2080</f>
        <v>26.296785047115385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55992.741543000004</v>
      </c>
      <c r="D9" s="18">
        <f t="shared" si="1"/>
        <v>4666.0617952499997</v>
      </c>
      <c r="E9" s="19">
        <f t="shared" si="2"/>
        <v>28.336407663461539</v>
      </c>
      <c r="F9" s="19">
        <f t="shared" si="3"/>
        <v>14.16820383173077</v>
      </c>
      <c r="G9" s="19">
        <f t="shared" si="4"/>
        <v>5.6672815326923081</v>
      </c>
      <c r="H9" s="20">
        <f t="shared" si="5"/>
        <v>26.919587280288464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57287.572637999998</v>
      </c>
      <c r="D10" s="18">
        <f t="shared" si="1"/>
        <v>4773.9643864999998</v>
      </c>
      <c r="E10" s="19">
        <f t="shared" si="2"/>
        <v>28.991686557692308</v>
      </c>
      <c r="F10" s="19">
        <f t="shared" si="3"/>
        <v>14.495843278846154</v>
      </c>
      <c r="G10" s="19">
        <f t="shared" si="4"/>
        <v>5.7983373115384618</v>
      </c>
      <c r="H10" s="20">
        <f t="shared" si="5"/>
        <v>27.542102229807693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57287.572637999998</v>
      </c>
      <c r="D11" s="18">
        <f t="shared" si="1"/>
        <v>4773.9643864999998</v>
      </c>
      <c r="E11" s="19">
        <f t="shared" si="2"/>
        <v>28.991686557692308</v>
      </c>
      <c r="F11" s="19">
        <f t="shared" si="3"/>
        <v>14.495843278846154</v>
      </c>
      <c r="G11" s="19">
        <f t="shared" si="4"/>
        <v>5.7983373115384618</v>
      </c>
      <c r="H11" s="20">
        <f t="shared" si="5"/>
        <v>27.542102229807693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59554.294906000003</v>
      </c>
      <c r="D12" s="18">
        <f t="shared" si="1"/>
        <v>4962.8579088333327</v>
      </c>
      <c r="E12" s="19">
        <f t="shared" si="2"/>
        <v>30.138813211538462</v>
      </c>
      <c r="F12" s="19">
        <f t="shared" si="3"/>
        <v>15.069406605769231</v>
      </c>
      <c r="G12" s="19">
        <f t="shared" si="4"/>
        <v>6.0277626423076924</v>
      </c>
      <c r="H12" s="20">
        <f t="shared" si="5"/>
        <v>28.631872550961539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59554.294906000003</v>
      </c>
      <c r="D13" s="18">
        <f t="shared" si="1"/>
        <v>4962.8579088333327</v>
      </c>
      <c r="E13" s="19">
        <f t="shared" si="2"/>
        <v>30.138813211538462</v>
      </c>
      <c r="F13" s="19">
        <f t="shared" si="3"/>
        <v>15.069406605769231</v>
      </c>
      <c r="G13" s="19">
        <f t="shared" si="4"/>
        <v>6.0277626423076924</v>
      </c>
      <c r="H13" s="20">
        <f t="shared" si="5"/>
        <v>28.631872550961539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61821.041076000009</v>
      </c>
      <c r="D14" s="18">
        <f t="shared" si="1"/>
        <v>5151.753423000001</v>
      </c>
      <c r="E14" s="19">
        <f t="shared" si="2"/>
        <v>31.285951961538466</v>
      </c>
      <c r="F14" s="19">
        <f t="shared" si="3"/>
        <v>15.642975980769233</v>
      </c>
      <c r="G14" s="19">
        <f t="shared" si="4"/>
        <v>6.2571903923076935</v>
      </c>
      <c r="H14" s="20">
        <f t="shared" si="5"/>
        <v>29.721654363461543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61821.041076000009</v>
      </c>
      <c r="D15" s="18">
        <f t="shared" si="1"/>
        <v>5151.753423000001</v>
      </c>
      <c r="E15" s="19">
        <f t="shared" si="2"/>
        <v>31.285951961538466</v>
      </c>
      <c r="F15" s="19">
        <f t="shared" si="3"/>
        <v>15.642975980769233</v>
      </c>
      <c r="G15" s="19">
        <f t="shared" si="4"/>
        <v>6.2571903923076935</v>
      </c>
      <c r="H15" s="20">
        <f t="shared" si="5"/>
        <v>29.721654363461543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64087.811148000008</v>
      </c>
      <c r="D16" s="18">
        <f t="shared" si="1"/>
        <v>5340.6509290000004</v>
      </c>
      <c r="E16" s="19">
        <f t="shared" si="2"/>
        <v>32.433102807692315</v>
      </c>
      <c r="F16" s="19">
        <f t="shared" si="3"/>
        <v>16.216551403846157</v>
      </c>
      <c r="G16" s="19">
        <f t="shared" si="4"/>
        <v>6.4866205615384631</v>
      </c>
      <c r="H16" s="20">
        <f t="shared" si="5"/>
        <v>30.811447667307696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64087.811148000008</v>
      </c>
      <c r="D17" s="18">
        <f t="shared" si="1"/>
        <v>5340.6509290000004</v>
      </c>
      <c r="E17" s="19">
        <f t="shared" si="2"/>
        <v>32.433102807692315</v>
      </c>
      <c r="F17" s="19">
        <f t="shared" si="3"/>
        <v>16.216551403846157</v>
      </c>
      <c r="G17" s="19">
        <f t="shared" si="4"/>
        <v>6.4866205615384631</v>
      </c>
      <c r="H17" s="20">
        <f t="shared" si="5"/>
        <v>30.811447667307696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66354.533416000006</v>
      </c>
      <c r="D18" s="18">
        <f t="shared" si="1"/>
        <v>5529.5444513333341</v>
      </c>
      <c r="E18" s="19">
        <f t="shared" si="2"/>
        <v>33.580229461538465</v>
      </c>
      <c r="F18" s="19">
        <f t="shared" si="3"/>
        <v>16.790114730769233</v>
      </c>
      <c r="G18" s="19">
        <f t="shared" si="4"/>
        <v>6.7160458923076929</v>
      </c>
      <c r="H18" s="20">
        <f t="shared" si="5"/>
        <v>31.901217988461543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66354.533416000006</v>
      </c>
      <c r="D19" s="18">
        <f t="shared" si="1"/>
        <v>5529.5444513333341</v>
      </c>
      <c r="E19" s="19">
        <f t="shared" si="2"/>
        <v>33.580229461538465</v>
      </c>
      <c r="F19" s="19">
        <f t="shared" si="3"/>
        <v>16.790114730769233</v>
      </c>
      <c r="G19" s="19">
        <f t="shared" si="4"/>
        <v>6.7160458923076929</v>
      </c>
      <c r="H19" s="20">
        <f t="shared" si="5"/>
        <v>31.901217988461543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68621.291537000012</v>
      </c>
      <c r="D20" s="18">
        <f t="shared" si="1"/>
        <v>5718.4409614166671</v>
      </c>
      <c r="E20" s="19">
        <f t="shared" si="2"/>
        <v>34.727374259615388</v>
      </c>
      <c r="F20" s="19">
        <f t="shared" si="3"/>
        <v>17.363687129807694</v>
      </c>
      <c r="G20" s="19">
        <f t="shared" si="4"/>
        <v>6.9454748519230778</v>
      </c>
      <c r="H20" s="20">
        <f t="shared" si="5"/>
        <v>32.991005546634618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68621.291537000012</v>
      </c>
      <c r="D21" s="18">
        <f t="shared" si="1"/>
        <v>5718.4409614166671</v>
      </c>
      <c r="E21" s="19">
        <f t="shared" si="2"/>
        <v>34.727374259615388</v>
      </c>
      <c r="F21" s="19">
        <f t="shared" si="3"/>
        <v>17.363687129807694</v>
      </c>
      <c r="G21" s="19">
        <f t="shared" si="4"/>
        <v>6.9454748519230778</v>
      </c>
      <c r="H21" s="20">
        <f t="shared" si="5"/>
        <v>32.991005546634618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70887.356500000009</v>
      </c>
      <c r="D22" s="18">
        <f t="shared" si="1"/>
        <v>5907.2797083333344</v>
      </c>
      <c r="E22" s="19">
        <f t="shared" si="2"/>
        <v>35.874168269230772</v>
      </c>
      <c r="F22" s="19">
        <f t="shared" si="3"/>
        <v>17.937084134615386</v>
      </c>
      <c r="G22" s="19">
        <f t="shared" si="4"/>
        <v>7.1748336538461546</v>
      </c>
      <c r="H22" s="20">
        <f t="shared" si="5"/>
        <v>34.080459855769234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70887.356500000009</v>
      </c>
      <c r="D23" s="18">
        <f t="shared" si="1"/>
        <v>5907.2797083333344</v>
      </c>
      <c r="E23" s="19">
        <f t="shared" si="2"/>
        <v>35.874168269230772</v>
      </c>
      <c r="F23" s="19">
        <f t="shared" si="3"/>
        <v>17.937084134615386</v>
      </c>
      <c r="G23" s="19">
        <f t="shared" si="4"/>
        <v>7.1748336538461546</v>
      </c>
      <c r="H23" s="20">
        <f t="shared" si="5"/>
        <v>34.080459855769234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73154.126572000008</v>
      </c>
      <c r="D24" s="18">
        <f t="shared" si="1"/>
        <v>6096.1772143333337</v>
      </c>
      <c r="E24" s="19">
        <f t="shared" si="2"/>
        <v>37.021319115384621</v>
      </c>
      <c r="F24" s="19">
        <f t="shared" si="3"/>
        <v>18.510659557692311</v>
      </c>
      <c r="G24" s="19">
        <f t="shared" si="4"/>
        <v>7.4042638230769242</v>
      </c>
      <c r="H24" s="20">
        <f t="shared" si="5"/>
        <v>35.170253159615392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73154.126572000008</v>
      </c>
      <c r="D25" s="18">
        <f t="shared" si="1"/>
        <v>6096.1772143333337</v>
      </c>
      <c r="E25" s="19">
        <f t="shared" si="2"/>
        <v>37.021319115384621</v>
      </c>
      <c r="F25" s="19">
        <f t="shared" si="3"/>
        <v>18.510659557692311</v>
      </c>
      <c r="G25" s="19">
        <f t="shared" si="4"/>
        <v>7.4042638230769242</v>
      </c>
      <c r="H25" s="20">
        <f t="shared" si="5"/>
        <v>35.170253159615392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75420.884693</v>
      </c>
      <c r="D26" s="18">
        <f t="shared" si="1"/>
        <v>6285.0737244166667</v>
      </c>
      <c r="E26" s="19">
        <f t="shared" si="2"/>
        <v>38.168463913461537</v>
      </c>
      <c r="F26" s="19">
        <f t="shared" si="3"/>
        <v>19.084231956730768</v>
      </c>
      <c r="G26" s="19">
        <f t="shared" si="4"/>
        <v>7.6336927826923073</v>
      </c>
      <c r="H26" s="20">
        <f t="shared" si="5"/>
        <v>36.260040717788463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75420.884693</v>
      </c>
      <c r="D27" s="18">
        <f t="shared" si="1"/>
        <v>6285.0737244166667</v>
      </c>
      <c r="E27" s="19">
        <f t="shared" si="2"/>
        <v>38.168463913461537</v>
      </c>
      <c r="F27" s="19">
        <f t="shared" si="3"/>
        <v>19.084231956730768</v>
      </c>
      <c r="G27" s="19">
        <f t="shared" si="4"/>
        <v>7.6336927826923073</v>
      </c>
      <c r="H27" s="20">
        <f t="shared" si="5"/>
        <v>36.260040717788463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77687.606960999998</v>
      </c>
      <c r="D28" s="18">
        <f t="shared" si="1"/>
        <v>6473.9672467500004</v>
      </c>
      <c r="E28" s="19">
        <f t="shared" si="2"/>
        <v>39.315590567307694</v>
      </c>
      <c r="F28" s="19">
        <f t="shared" si="3"/>
        <v>19.657795283653847</v>
      </c>
      <c r="G28" s="19">
        <f t="shared" si="4"/>
        <v>7.8631181134615389</v>
      </c>
      <c r="H28" s="20">
        <f t="shared" si="5"/>
        <v>37.349811038942306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77687.606960999998</v>
      </c>
      <c r="D29" s="18">
        <f t="shared" si="1"/>
        <v>6473.9672467500004</v>
      </c>
      <c r="E29" s="19">
        <f t="shared" si="2"/>
        <v>39.315590567307694</v>
      </c>
      <c r="F29" s="19">
        <f t="shared" si="3"/>
        <v>19.657795283653847</v>
      </c>
      <c r="G29" s="19">
        <f t="shared" si="4"/>
        <v>7.8631181134615389</v>
      </c>
      <c r="H29" s="20">
        <f t="shared" si="5"/>
        <v>37.349811038942306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79954.377033000012</v>
      </c>
      <c r="D30" s="18">
        <f t="shared" si="1"/>
        <v>6662.8647527500007</v>
      </c>
      <c r="E30" s="19">
        <f t="shared" si="2"/>
        <v>40.462741413461544</v>
      </c>
      <c r="F30" s="19">
        <f t="shared" si="3"/>
        <v>20.231370706730772</v>
      </c>
      <c r="G30" s="19">
        <f t="shared" si="4"/>
        <v>8.0925482826923094</v>
      </c>
      <c r="H30" s="20">
        <f t="shared" si="5"/>
        <v>38.439604342788471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79954.377033000012</v>
      </c>
      <c r="D31" s="18">
        <f t="shared" si="1"/>
        <v>6662.8647527500007</v>
      </c>
      <c r="E31" s="19">
        <f t="shared" si="2"/>
        <v>40.462741413461544</v>
      </c>
      <c r="F31" s="19">
        <f t="shared" si="3"/>
        <v>20.231370706730772</v>
      </c>
      <c r="G31" s="19">
        <f t="shared" si="4"/>
        <v>8.0925482826923094</v>
      </c>
      <c r="H31" s="20">
        <f t="shared" si="5"/>
        <v>38.439604342788471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80099.438271000006</v>
      </c>
      <c r="D32" s="18">
        <f t="shared" si="1"/>
        <v>6674.9531892500008</v>
      </c>
      <c r="E32" s="19">
        <f t="shared" si="2"/>
        <v>40.536152971153847</v>
      </c>
      <c r="F32" s="19">
        <f t="shared" si="3"/>
        <v>20.268076485576923</v>
      </c>
      <c r="G32" s="19">
        <f t="shared" si="4"/>
        <v>8.107230594230769</v>
      </c>
      <c r="H32" s="20">
        <f t="shared" si="5"/>
        <v>38.509345322596154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80233.851167999994</v>
      </c>
      <c r="D33" s="18">
        <f t="shared" si="1"/>
        <v>6686.1542639999998</v>
      </c>
      <c r="E33" s="19">
        <f t="shared" si="2"/>
        <v>40.604175692307692</v>
      </c>
      <c r="F33" s="19">
        <f t="shared" si="3"/>
        <v>20.302087846153846</v>
      </c>
      <c r="G33" s="19">
        <f t="shared" si="4"/>
        <v>8.1208351384615387</v>
      </c>
      <c r="H33" s="20">
        <f t="shared" si="5"/>
        <v>38.573966907692302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80358.380588000015</v>
      </c>
      <c r="D34" s="18">
        <f t="shared" si="1"/>
        <v>6696.531715666667</v>
      </c>
      <c r="E34" s="19">
        <f t="shared" si="2"/>
        <v>40.667196653846162</v>
      </c>
      <c r="F34" s="19">
        <f t="shared" si="3"/>
        <v>20.333598326923081</v>
      </c>
      <c r="G34" s="19">
        <f t="shared" si="4"/>
        <v>8.1334393307692316</v>
      </c>
      <c r="H34" s="20">
        <f t="shared" si="5"/>
        <v>38.633836821153857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80473.755541999999</v>
      </c>
      <c r="D35" s="18">
        <f t="shared" si="1"/>
        <v>6706.1462951666663</v>
      </c>
      <c r="E35" s="19">
        <f t="shared" si="2"/>
        <v>40.725584788461539</v>
      </c>
      <c r="F35" s="19">
        <f t="shared" si="3"/>
        <v>20.36279239423077</v>
      </c>
      <c r="G35" s="19">
        <f t="shared" si="4"/>
        <v>8.1451169576923075</v>
      </c>
      <c r="H35" s="20">
        <f t="shared" si="5"/>
        <v>38.689305549038458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80580.573580000011</v>
      </c>
      <c r="D36" s="18">
        <f t="shared" si="1"/>
        <v>6715.047798333334</v>
      </c>
      <c r="E36" s="19">
        <f t="shared" si="2"/>
        <v>40.779642500000008</v>
      </c>
      <c r="F36" s="19">
        <f t="shared" si="3"/>
        <v>20.389821250000004</v>
      </c>
      <c r="G36" s="19">
        <f t="shared" si="4"/>
        <v>8.1559285000000017</v>
      </c>
      <c r="H36" s="20">
        <f t="shared" si="5"/>
        <v>38.740660375000004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80679.623467999991</v>
      </c>
      <c r="D37" s="18">
        <f t="shared" si="1"/>
        <v>6723.3019556666659</v>
      </c>
      <c r="E37" s="19">
        <f t="shared" si="2"/>
        <v>40.829768961538456</v>
      </c>
      <c r="F37" s="19">
        <f t="shared" si="3"/>
        <v>20.414884480769228</v>
      </c>
      <c r="G37" s="19">
        <f t="shared" si="4"/>
        <v>8.1659537923076915</v>
      </c>
      <c r="H37" s="20">
        <f t="shared" si="5"/>
        <v>38.788280513461537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80771.275687000001</v>
      </c>
      <c r="D38" s="18">
        <f t="shared" si="1"/>
        <v>6730.9396405833331</v>
      </c>
      <c r="E38" s="19">
        <f t="shared" si="2"/>
        <v>40.876151663461542</v>
      </c>
      <c r="F38" s="19">
        <f t="shared" si="3"/>
        <v>20.438075831730771</v>
      </c>
      <c r="G38" s="19">
        <f t="shared" si="4"/>
        <v>8.1752303326923084</v>
      </c>
      <c r="H38" s="20">
        <f t="shared" si="5"/>
        <v>38.832344080288465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80856.175591000007</v>
      </c>
      <c r="D39" s="18">
        <f t="shared" si="1"/>
        <v>6738.0146325833339</v>
      </c>
      <c r="E39" s="19">
        <f t="shared" si="2"/>
        <v>40.919117201923079</v>
      </c>
      <c r="F39" s="19">
        <f t="shared" si="3"/>
        <v>20.45955860096154</v>
      </c>
      <c r="G39" s="19">
        <f t="shared" si="4"/>
        <v>8.1838234403846162</v>
      </c>
      <c r="H39" s="20">
        <f t="shared" si="5"/>
        <v>38.873161341826929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80934.765367</v>
      </c>
      <c r="D40" s="18">
        <f t="shared" si="1"/>
        <v>6744.5637805833339</v>
      </c>
      <c r="E40" s="19">
        <f t="shared" si="2"/>
        <v>40.95888935576923</v>
      </c>
      <c r="F40" s="19">
        <f t="shared" si="3"/>
        <v>20.479444677884615</v>
      </c>
      <c r="G40" s="19">
        <f t="shared" si="4"/>
        <v>8.191777871153846</v>
      </c>
      <c r="H40" s="20">
        <f t="shared" si="5"/>
        <v>38.910944887980769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81007.594761</v>
      </c>
      <c r="D41" s="18">
        <f t="shared" si="1"/>
        <v>6750.6328967500003</v>
      </c>
      <c r="E41" s="19">
        <f t="shared" si="2"/>
        <v>40.99574633653846</v>
      </c>
      <c r="F41" s="19">
        <f t="shared" si="3"/>
        <v>20.49787316826923</v>
      </c>
      <c r="G41" s="19">
        <f t="shared" si="4"/>
        <v>8.1991492673076927</v>
      </c>
      <c r="H41" s="20">
        <f t="shared" si="5"/>
        <v>38.945959019711538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81074.962547999996</v>
      </c>
      <c r="D42" s="22">
        <f t="shared" si="1"/>
        <v>6756.2468790000003</v>
      </c>
      <c r="E42" s="23">
        <f t="shared" si="2"/>
        <v>41.029839346153842</v>
      </c>
      <c r="F42" s="23">
        <f t="shared" si="3"/>
        <v>20.514919673076921</v>
      </c>
      <c r="G42" s="23">
        <f t="shared" si="4"/>
        <v>8.2059678692307685</v>
      </c>
      <c r="H42" s="24">
        <f t="shared" si="5"/>
        <v>38.978347378846152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70980.383084000001</v>
      </c>
      <c r="D7" s="18">
        <f t="shared" ref="D7:D42" si="1">B7/12*$D$3</f>
        <v>5915.0319236666664</v>
      </c>
      <c r="E7" s="19">
        <f t="shared" ref="E7:E42" si="2">C7/1976</f>
        <v>35.921246500000002</v>
      </c>
      <c r="F7" s="19">
        <f>E7/2</f>
        <v>17.960623250000001</v>
      </c>
      <c r="G7" s="19">
        <f>E7/5</f>
        <v>7.1842493000000003</v>
      </c>
      <c r="H7" s="20">
        <f>C7/2080</f>
        <v>34.125184175000001</v>
      </c>
    </row>
    <row r="8" spans="1:8" x14ac:dyDescent="0.3">
      <c r="A8" s="8">
        <f>A7+1</f>
        <v>1</v>
      </c>
      <c r="B8" s="18">
        <v>59392.84</v>
      </c>
      <c r="C8" s="18">
        <f t="shared" si="0"/>
        <v>70980.383084000001</v>
      </c>
      <c r="D8" s="18">
        <f t="shared" si="1"/>
        <v>5915.0319236666664</v>
      </c>
      <c r="E8" s="19">
        <f t="shared" si="2"/>
        <v>35.921246500000002</v>
      </c>
      <c r="F8" s="19">
        <f t="shared" ref="F8:F42" si="3">E8/2</f>
        <v>17.960623250000001</v>
      </c>
      <c r="G8" s="19">
        <f t="shared" ref="G8:G42" si="4">E8/5</f>
        <v>7.1842493000000003</v>
      </c>
      <c r="H8" s="20">
        <f t="shared" ref="H8:H42" si="5">C8/2080</f>
        <v>34.125184175000001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73756.026736</v>
      </c>
      <c r="D9" s="18">
        <f t="shared" si="1"/>
        <v>6146.3355613333333</v>
      </c>
      <c r="E9" s="19">
        <f t="shared" si="2"/>
        <v>37.325924461538463</v>
      </c>
      <c r="F9" s="19">
        <f t="shared" si="3"/>
        <v>18.662962230769232</v>
      </c>
      <c r="G9" s="19">
        <f t="shared" si="4"/>
        <v>7.4651848923076924</v>
      </c>
      <c r="H9" s="20">
        <f t="shared" si="5"/>
        <v>35.459628238461541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73756.026736</v>
      </c>
      <c r="D10" s="18">
        <f t="shared" si="1"/>
        <v>6146.3355613333333</v>
      </c>
      <c r="E10" s="19">
        <f t="shared" si="2"/>
        <v>37.325924461538463</v>
      </c>
      <c r="F10" s="19">
        <f t="shared" si="3"/>
        <v>18.662962230769232</v>
      </c>
      <c r="G10" s="19">
        <f t="shared" si="4"/>
        <v>7.4651848923076924</v>
      </c>
      <c r="H10" s="20">
        <f t="shared" si="5"/>
        <v>35.459628238461541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76531.658437000006</v>
      </c>
      <c r="D11" s="18">
        <f t="shared" si="1"/>
        <v>6377.6382030833338</v>
      </c>
      <c r="E11" s="19">
        <f t="shared" si="2"/>
        <v>38.730596375000005</v>
      </c>
      <c r="F11" s="19">
        <f t="shared" si="3"/>
        <v>19.365298187500002</v>
      </c>
      <c r="G11" s="19">
        <f t="shared" si="4"/>
        <v>7.7461192750000007</v>
      </c>
      <c r="H11" s="20">
        <f t="shared" si="5"/>
        <v>36.794066556250002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76531.658437000006</v>
      </c>
      <c r="D12" s="18">
        <f t="shared" si="1"/>
        <v>6377.6382030833338</v>
      </c>
      <c r="E12" s="19">
        <f t="shared" si="2"/>
        <v>38.730596375000005</v>
      </c>
      <c r="F12" s="19">
        <f t="shared" si="3"/>
        <v>19.365298187500002</v>
      </c>
      <c r="G12" s="19">
        <f t="shared" si="4"/>
        <v>7.7461192750000007</v>
      </c>
      <c r="H12" s="20">
        <f t="shared" si="5"/>
        <v>36.794066556250002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79306.632833000011</v>
      </c>
      <c r="D13" s="18">
        <f t="shared" si="1"/>
        <v>6608.8860694166669</v>
      </c>
      <c r="E13" s="19">
        <f t="shared" si="2"/>
        <v>40.134935644230772</v>
      </c>
      <c r="F13" s="19">
        <f t="shared" si="3"/>
        <v>20.067467822115386</v>
      </c>
      <c r="G13" s="19">
        <f t="shared" si="4"/>
        <v>8.0269871288461552</v>
      </c>
      <c r="H13" s="20">
        <f t="shared" si="5"/>
        <v>38.128188862019236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79306.632833000011</v>
      </c>
      <c r="D14" s="18">
        <f t="shared" si="1"/>
        <v>6608.8860694166669</v>
      </c>
      <c r="E14" s="19">
        <f t="shared" si="2"/>
        <v>40.134935644230772</v>
      </c>
      <c r="F14" s="19">
        <f t="shared" si="3"/>
        <v>20.067467822115386</v>
      </c>
      <c r="G14" s="19">
        <f t="shared" si="4"/>
        <v>8.0269871288461552</v>
      </c>
      <c r="H14" s="20">
        <f t="shared" si="5"/>
        <v>38.128188862019236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82082.276485000009</v>
      </c>
      <c r="D15" s="18">
        <f t="shared" si="1"/>
        <v>6840.1897070833338</v>
      </c>
      <c r="E15" s="19">
        <f t="shared" si="2"/>
        <v>41.539613605769233</v>
      </c>
      <c r="F15" s="19">
        <f t="shared" si="3"/>
        <v>20.769806802884617</v>
      </c>
      <c r="G15" s="19">
        <f t="shared" si="4"/>
        <v>8.3079227211538473</v>
      </c>
      <c r="H15" s="20">
        <f t="shared" si="5"/>
        <v>39.462632925480776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82082.276485000009</v>
      </c>
      <c r="D16" s="18">
        <f t="shared" si="1"/>
        <v>6840.1897070833338</v>
      </c>
      <c r="E16" s="19">
        <f t="shared" si="2"/>
        <v>41.539613605769233</v>
      </c>
      <c r="F16" s="19">
        <f t="shared" si="3"/>
        <v>20.769806802884617</v>
      </c>
      <c r="G16" s="19">
        <f t="shared" si="4"/>
        <v>8.3079227211538473</v>
      </c>
      <c r="H16" s="20">
        <f t="shared" si="5"/>
        <v>39.462632925480776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84857.908186000001</v>
      </c>
      <c r="D17" s="18">
        <f t="shared" si="1"/>
        <v>7071.4923488333334</v>
      </c>
      <c r="E17" s="19">
        <f t="shared" si="2"/>
        <v>42.944285519230768</v>
      </c>
      <c r="F17" s="19">
        <f t="shared" si="3"/>
        <v>21.472142759615384</v>
      </c>
      <c r="G17" s="19">
        <f t="shared" si="4"/>
        <v>8.5888571038461539</v>
      </c>
      <c r="H17" s="20">
        <f t="shared" si="5"/>
        <v>40.79707124326923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84857.908186000001</v>
      </c>
      <c r="D18" s="18">
        <f t="shared" si="1"/>
        <v>7071.4923488333334</v>
      </c>
      <c r="E18" s="19">
        <f t="shared" si="2"/>
        <v>42.944285519230768</v>
      </c>
      <c r="F18" s="19">
        <f t="shared" si="3"/>
        <v>21.472142759615384</v>
      </c>
      <c r="G18" s="19">
        <f t="shared" si="4"/>
        <v>8.5888571038461539</v>
      </c>
      <c r="H18" s="20">
        <f t="shared" si="5"/>
        <v>40.79707124326923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87633.527935999999</v>
      </c>
      <c r="D19" s="18">
        <f t="shared" si="1"/>
        <v>7302.7939946666675</v>
      </c>
      <c r="E19" s="19">
        <f t="shared" si="2"/>
        <v>44.348951384615383</v>
      </c>
      <c r="F19" s="19">
        <f t="shared" si="3"/>
        <v>22.174475692307691</v>
      </c>
      <c r="G19" s="19">
        <f t="shared" si="4"/>
        <v>8.8697902769230765</v>
      </c>
      <c r="H19" s="20">
        <f t="shared" si="5"/>
        <v>42.131503815384612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87633.527935999999</v>
      </c>
      <c r="D20" s="18">
        <f t="shared" si="1"/>
        <v>7302.7939946666675</v>
      </c>
      <c r="E20" s="19">
        <f t="shared" si="2"/>
        <v>44.348951384615383</v>
      </c>
      <c r="F20" s="19">
        <f t="shared" si="3"/>
        <v>22.174475692307691</v>
      </c>
      <c r="G20" s="19">
        <f t="shared" si="4"/>
        <v>8.8697902769230765</v>
      </c>
      <c r="H20" s="20">
        <f t="shared" si="5"/>
        <v>42.131503815384612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90409.159637000004</v>
      </c>
      <c r="D21" s="18">
        <f t="shared" si="1"/>
        <v>7534.096636416667</v>
      </c>
      <c r="E21" s="19">
        <f t="shared" si="2"/>
        <v>45.753623298076924</v>
      </c>
      <c r="F21" s="19">
        <f t="shared" si="3"/>
        <v>22.876811649038462</v>
      </c>
      <c r="G21" s="19">
        <f t="shared" si="4"/>
        <v>9.1507246596153848</v>
      </c>
      <c r="H21" s="20">
        <f t="shared" si="5"/>
        <v>43.46594213317308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90409.159637000004</v>
      </c>
      <c r="D22" s="18">
        <f t="shared" si="1"/>
        <v>7534.096636416667</v>
      </c>
      <c r="E22" s="19">
        <f t="shared" si="2"/>
        <v>45.753623298076924</v>
      </c>
      <c r="F22" s="19">
        <f t="shared" si="3"/>
        <v>22.876811649038462</v>
      </c>
      <c r="G22" s="19">
        <f t="shared" si="4"/>
        <v>9.1507246596153848</v>
      </c>
      <c r="H22" s="20">
        <f t="shared" si="5"/>
        <v>43.46594213317308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93184.803289000003</v>
      </c>
      <c r="D23" s="18">
        <f t="shared" si="1"/>
        <v>7765.400274083333</v>
      </c>
      <c r="E23" s="19">
        <f t="shared" si="2"/>
        <v>47.158301259615385</v>
      </c>
      <c r="F23" s="19">
        <f t="shared" si="3"/>
        <v>23.579150629807692</v>
      </c>
      <c r="G23" s="19">
        <f t="shared" si="4"/>
        <v>9.431660251923077</v>
      </c>
      <c r="H23" s="20">
        <f t="shared" si="5"/>
        <v>44.800386196634619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93184.803289000003</v>
      </c>
      <c r="D24" s="18">
        <f t="shared" si="1"/>
        <v>7765.400274083333</v>
      </c>
      <c r="E24" s="19">
        <f t="shared" si="2"/>
        <v>47.158301259615385</v>
      </c>
      <c r="F24" s="19">
        <f t="shared" si="3"/>
        <v>23.579150629807692</v>
      </c>
      <c r="G24" s="19">
        <f t="shared" si="4"/>
        <v>9.431660251923077</v>
      </c>
      <c r="H24" s="20">
        <f t="shared" si="5"/>
        <v>44.800386196634619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95960.434989999994</v>
      </c>
      <c r="D25" s="18">
        <f t="shared" si="1"/>
        <v>7996.7029158333326</v>
      </c>
      <c r="E25" s="19">
        <f t="shared" si="2"/>
        <v>48.562973173076919</v>
      </c>
      <c r="F25" s="19">
        <f t="shared" si="3"/>
        <v>24.28148658653846</v>
      </c>
      <c r="G25" s="19">
        <f t="shared" si="4"/>
        <v>9.7125946346153835</v>
      </c>
      <c r="H25" s="20">
        <f t="shared" si="5"/>
        <v>46.134824514423073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95960.434989999994</v>
      </c>
      <c r="D26" s="18">
        <f t="shared" si="1"/>
        <v>7996.7029158333326</v>
      </c>
      <c r="E26" s="19">
        <f t="shared" si="2"/>
        <v>48.562973173076919</v>
      </c>
      <c r="F26" s="19">
        <f t="shared" si="3"/>
        <v>24.28148658653846</v>
      </c>
      <c r="G26" s="19">
        <f t="shared" si="4"/>
        <v>9.7125946346153835</v>
      </c>
      <c r="H26" s="20">
        <f t="shared" si="5"/>
        <v>46.134824514423073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98736.078642000008</v>
      </c>
      <c r="D27" s="18">
        <f t="shared" si="1"/>
        <v>8228.0065534999994</v>
      </c>
      <c r="E27" s="19">
        <f t="shared" si="2"/>
        <v>49.967651134615387</v>
      </c>
      <c r="F27" s="19">
        <f t="shared" si="3"/>
        <v>24.983825567307694</v>
      </c>
      <c r="G27" s="19">
        <f t="shared" si="4"/>
        <v>9.9935302269230775</v>
      </c>
      <c r="H27" s="20">
        <f t="shared" si="5"/>
        <v>47.46926857788462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98736.078642000008</v>
      </c>
      <c r="D28" s="18">
        <f t="shared" si="1"/>
        <v>8228.0065534999994</v>
      </c>
      <c r="E28" s="19">
        <f t="shared" si="2"/>
        <v>49.967651134615387</v>
      </c>
      <c r="F28" s="19">
        <f t="shared" si="3"/>
        <v>24.983825567307694</v>
      </c>
      <c r="G28" s="19">
        <f t="shared" si="4"/>
        <v>9.9935302269230775</v>
      </c>
      <c r="H28" s="20">
        <f t="shared" si="5"/>
        <v>47.46926857788462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101511.05303800001</v>
      </c>
      <c r="D29" s="18">
        <f t="shared" si="1"/>
        <v>8459.2544198333344</v>
      </c>
      <c r="E29" s="19">
        <f t="shared" si="2"/>
        <v>51.371990403846162</v>
      </c>
      <c r="F29" s="19">
        <f t="shared" si="3"/>
        <v>25.685995201923081</v>
      </c>
      <c r="G29" s="19">
        <f t="shared" si="4"/>
        <v>10.274398080769233</v>
      </c>
      <c r="H29" s="20">
        <f t="shared" si="5"/>
        <v>48.803390883653854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101511.05303800001</v>
      </c>
      <c r="D30" s="18">
        <f t="shared" si="1"/>
        <v>8459.2544198333344</v>
      </c>
      <c r="E30" s="19">
        <f t="shared" si="2"/>
        <v>51.371990403846162</v>
      </c>
      <c r="F30" s="19">
        <f t="shared" si="3"/>
        <v>25.685995201923081</v>
      </c>
      <c r="G30" s="19">
        <f t="shared" si="4"/>
        <v>10.274398080769233</v>
      </c>
      <c r="H30" s="20">
        <f t="shared" si="5"/>
        <v>48.803390883653854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101511.05303800001</v>
      </c>
      <c r="D31" s="18">
        <f t="shared" si="1"/>
        <v>8459.2544198333344</v>
      </c>
      <c r="E31" s="19">
        <f t="shared" si="2"/>
        <v>51.371990403846162</v>
      </c>
      <c r="F31" s="19">
        <f t="shared" si="3"/>
        <v>25.685995201923081</v>
      </c>
      <c r="G31" s="19">
        <f t="shared" si="4"/>
        <v>10.274398080769233</v>
      </c>
      <c r="H31" s="20">
        <f t="shared" si="5"/>
        <v>48.803390883653854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101695.217948</v>
      </c>
      <c r="D32" s="18">
        <f t="shared" si="1"/>
        <v>8474.6014956666659</v>
      </c>
      <c r="E32" s="19">
        <f t="shared" si="2"/>
        <v>51.465191269230772</v>
      </c>
      <c r="F32" s="19">
        <f t="shared" si="3"/>
        <v>25.732595634615386</v>
      </c>
      <c r="G32" s="19">
        <f t="shared" si="4"/>
        <v>10.293038253846154</v>
      </c>
      <c r="H32" s="20">
        <f t="shared" si="5"/>
        <v>48.891931705769231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101865.86627700001</v>
      </c>
      <c r="D33" s="18">
        <f t="shared" si="1"/>
        <v>8488.8221897500007</v>
      </c>
      <c r="E33" s="19">
        <f t="shared" si="2"/>
        <v>51.551551759615386</v>
      </c>
      <c r="F33" s="19">
        <f t="shared" si="3"/>
        <v>25.775775879807693</v>
      </c>
      <c r="G33" s="19">
        <f t="shared" si="4"/>
        <v>10.310310351923077</v>
      </c>
      <c r="H33" s="20">
        <f t="shared" si="5"/>
        <v>48.973974171634616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102023.966056</v>
      </c>
      <c r="D34" s="18">
        <f t="shared" si="1"/>
        <v>8501.9971713333325</v>
      </c>
      <c r="E34" s="19">
        <f t="shared" si="2"/>
        <v>51.631561769230771</v>
      </c>
      <c r="F34" s="19">
        <f t="shared" si="3"/>
        <v>25.815780884615386</v>
      </c>
      <c r="G34" s="19">
        <f t="shared" si="4"/>
        <v>10.326312353846154</v>
      </c>
      <c r="H34" s="20">
        <f t="shared" si="5"/>
        <v>49.04998368076923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102170.44946300001</v>
      </c>
      <c r="D35" s="18">
        <f t="shared" si="1"/>
        <v>8514.2041219166676</v>
      </c>
      <c r="E35" s="19">
        <f t="shared" si="2"/>
        <v>51.705693048076931</v>
      </c>
      <c r="F35" s="19">
        <f t="shared" si="3"/>
        <v>25.852846524038466</v>
      </c>
      <c r="G35" s="19">
        <f t="shared" si="4"/>
        <v>10.341138609615387</v>
      </c>
      <c r="H35" s="20">
        <f t="shared" si="5"/>
        <v>49.120408395673081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102306.081362</v>
      </c>
      <c r="D36" s="18">
        <f t="shared" si="1"/>
        <v>8525.5067801666664</v>
      </c>
      <c r="E36" s="19">
        <f t="shared" si="2"/>
        <v>51.77433267307692</v>
      </c>
      <c r="F36" s="19">
        <f t="shared" si="3"/>
        <v>25.88716633653846</v>
      </c>
      <c r="G36" s="19">
        <f t="shared" si="4"/>
        <v>10.354866534615384</v>
      </c>
      <c r="H36" s="20">
        <f t="shared" si="5"/>
        <v>49.185616039423074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102431.829784</v>
      </c>
      <c r="D37" s="18">
        <f t="shared" si="1"/>
        <v>8535.9858153333334</v>
      </c>
      <c r="E37" s="19">
        <f t="shared" si="2"/>
        <v>51.837970538461541</v>
      </c>
      <c r="F37" s="19">
        <f t="shared" si="3"/>
        <v>25.91898526923077</v>
      </c>
      <c r="G37" s="19">
        <f t="shared" si="4"/>
        <v>10.367594107692309</v>
      </c>
      <c r="H37" s="20">
        <f t="shared" si="5"/>
        <v>49.246072011538459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102548.19667100001</v>
      </c>
      <c r="D38" s="18">
        <f t="shared" si="1"/>
        <v>8545.6830559166683</v>
      </c>
      <c r="E38" s="19">
        <f t="shared" si="2"/>
        <v>51.896860663461545</v>
      </c>
      <c r="F38" s="19">
        <f t="shared" si="3"/>
        <v>25.948430331730773</v>
      </c>
      <c r="G38" s="19">
        <f t="shared" si="4"/>
        <v>10.379372132692309</v>
      </c>
      <c r="H38" s="20">
        <f t="shared" si="5"/>
        <v>49.302017630288468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102655.99469100001</v>
      </c>
      <c r="D39" s="18">
        <f t="shared" si="1"/>
        <v>8554.6662242500006</v>
      </c>
      <c r="E39" s="19">
        <f t="shared" si="2"/>
        <v>51.951414317307702</v>
      </c>
      <c r="F39" s="19">
        <f t="shared" si="3"/>
        <v>25.975707158653851</v>
      </c>
      <c r="G39" s="19">
        <f t="shared" si="4"/>
        <v>10.39028286346154</v>
      </c>
      <c r="H39" s="20">
        <f t="shared" si="5"/>
        <v>49.353843601442314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102755.77359</v>
      </c>
      <c r="D40" s="18">
        <f t="shared" si="1"/>
        <v>8562.981132500001</v>
      </c>
      <c r="E40" s="19">
        <f t="shared" si="2"/>
        <v>52.00190971153846</v>
      </c>
      <c r="F40" s="19">
        <f t="shared" si="3"/>
        <v>26.00095485576923</v>
      </c>
      <c r="G40" s="19">
        <f t="shared" si="4"/>
        <v>10.400381942307693</v>
      </c>
      <c r="H40" s="20">
        <f t="shared" si="5"/>
        <v>49.401814225961537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102848.226526</v>
      </c>
      <c r="D41" s="18">
        <f t="shared" si="1"/>
        <v>8570.6855438333332</v>
      </c>
      <c r="E41" s="19">
        <f t="shared" si="2"/>
        <v>52.048697634615387</v>
      </c>
      <c r="F41" s="19">
        <f t="shared" si="3"/>
        <v>26.024348817307693</v>
      </c>
      <c r="G41" s="19">
        <f t="shared" si="4"/>
        <v>10.409739526923078</v>
      </c>
      <c r="H41" s="20">
        <f t="shared" si="5"/>
        <v>49.446262752884614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102933.759833</v>
      </c>
      <c r="D42" s="22">
        <f t="shared" si="1"/>
        <v>8577.8133194166676</v>
      </c>
      <c r="E42" s="23">
        <f t="shared" si="2"/>
        <v>52.091983721153845</v>
      </c>
      <c r="F42" s="23">
        <f t="shared" si="3"/>
        <v>26.045991860576923</v>
      </c>
      <c r="G42" s="23">
        <f t="shared" si="4"/>
        <v>10.418396744230769</v>
      </c>
      <c r="H42" s="24">
        <f t="shared" si="5"/>
        <v>49.487384535096155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27646.523173000001</v>
      </c>
      <c r="D8" s="18">
        <f t="shared" ref="D8" si="1">B8/12*$D$3</f>
        <v>2303.8769310833336</v>
      </c>
      <c r="E8" s="19">
        <f t="shared" ref="E8" si="2">C8/1976</f>
        <v>13.991155451923078</v>
      </c>
      <c r="F8" s="19">
        <f t="shared" ref="F8" si="3">E8/2</f>
        <v>6.9955777259615388</v>
      </c>
      <c r="G8" s="19">
        <f t="shared" ref="G8" si="4">E8/5</f>
        <v>2.7982310903846157</v>
      </c>
      <c r="H8" s="20">
        <f t="shared" ref="H8" si="5">C8/2080</f>
        <v>13.291597679326923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7" t="s">
        <v>73</v>
      </c>
      <c r="C16" s="34" t="s">
        <v>74</v>
      </c>
    </row>
    <row r="17" spans="2:3" x14ac:dyDescent="0.3">
      <c r="B17" s="35"/>
      <c r="C17" s="36">
        <f>+D2</f>
        <v>45717</v>
      </c>
    </row>
    <row r="18" spans="2:3" x14ac:dyDescent="0.3">
      <c r="B18" s="37"/>
      <c r="C18" s="6"/>
    </row>
    <row r="19" spans="2:3" x14ac:dyDescent="0.3">
      <c r="B19" s="40">
        <v>29.625599999999999</v>
      </c>
      <c r="C19" s="39">
        <f>B19*1.4002*D3</f>
        <v>49.574857494911988</v>
      </c>
    </row>
    <row r="20" spans="2:3" x14ac:dyDescent="0.3">
      <c r="B20" s="38"/>
      <c r="C20" s="21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28255.450525</v>
      </c>
      <c r="D7" s="18">
        <f t="shared" ref="D7:D42" si="1">B7/12*$D$3</f>
        <v>2354.6208770833337</v>
      </c>
      <c r="E7" s="19">
        <f t="shared" ref="E7:E42" si="2">C7/1976</f>
        <v>14.299317067307692</v>
      </c>
      <c r="F7" s="19">
        <f>E7/2</f>
        <v>7.1496585336538461</v>
      </c>
      <c r="G7" s="19">
        <f>E7/5</f>
        <v>2.8598634134615386</v>
      </c>
      <c r="H7" s="20">
        <f>C7/2080</f>
        <v>13.584351213942307</v>
      </c>
    </row>
    <row r="8" spans="1:8" x14ac:dyDescent="0.3">
      <c r="A8" s="8">
        <f>A7+1</f>
        <v>1</v>
      </c>
      <c r="B8" s="18">
        <v>24549.13</v>
      </c>
      <c r="C8" s="18">
        <f t="shared" si="0"/>
        <v>29338.665263000003</v>
      </c>
      <c r="D8" s="18">
        <f t="shared" si="1"/>
        <v>2444.8887719166669</v>
      </c>
      <c r="E8" s="19">
        <f t="shared" si="2"/>
        <v>14.84750266346154</v>
      </c>
      <c r="F8" s="19">
        <f t="shared" ref="F8:F42" si="3">E8/2</f>
        <v>7.4237513317307702</v>
      </c>
      <c r="G8" s="19">
        <f t="shared" ref="G8:G42" si="4">E8/5</f>
        <v>2.9695005326923081</v>
      </c>
      <c r="H8" s="20">
        <f t="shared" ref="H8:H42" si="5">C8/2080</f>
        <v>14.105127530288463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30433.615883000002</v>
      </c>
      <c r="D9" s="18">
        <f t="shared" si="1"/>
        <v>2536.1346569166672</v>
      </c>
      <c r="E9" s="19">
        <f t="shared" si="2"/>
        <v>15.401627471153848</v>
      </c>
      <c r="F9" s="19">
        <f t="shared" si="3"/>
        <v>7.7008137355769239</v>
      </c>
      <c r="G9" s="19">
        <f t="shared" si="4"/>
        <v>3.0803254942307694</v>
      </c>
      <c r="H9" s="20">
        <f t="shared" si="5"/>
        <v>14.631546097596155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31528.602356000003</v>
      </c>
      <c r="D10" s="18">
        <f t="shared" si="1"/>
        <v>2627.3835296666671</v>
      </c>
      <c r="E10" s="19">
        <f t="shared" si="2"/>
        <v>15.955770423076924</v>
      </c>
      <c r="F10" s="19">
        <f t="shared" si="3"/>
        <v>7.977885211538462</v>
      </c>
      <c r="G10" s="19">
        <f t="shared" si="4"/>
        <v>3.191154084615385</v>
      </c>
      <c r="H10" s="20">
        <f t="shared" si="5"/>
        <v>15.157981901923078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32623.552975999999</v>
      </c>
      <c r="D11" s="18">
        <f t="shared" si="1"/>
        <v>2718.6294146666664</v>
      </c>
      <c r="E11" s="19">
        <f t="shared" si="2"/>
        <v>16.509895230769231</v>
      </c>
      <c r="F11" s="19">
        <f t="shared" si="3"/>
        <v>8.2549476153846157</v>
      </c>
      <c r="G11" s="19">
        <f t="shared" si="4"/>
        <v>3.3019790461538463</v>
      </c>
      <c r="H11" s="20">
        <f t="shared" si="5"/>
        <v>15.684400469230768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32623.552975999999</v>
      </c>
      <c r="D12" s="18">
        <f t="shared" si="1"/>
        <v>2718.6294146666664</v>
      </c>
      <c r="E12" s="19">
        <f t="shared" si="2"/>
        <v>16.509895230769231</v>
      </c>
      <c r="F12" s="19">
        <f t="shared" si="3"/>
        <v>8.2549476153846157</v>
      </c>
      <c r="G12" s="19">
        <f t="shared" si="4"/>
        <v>3.3019790461538463</v>
      </c>
      <c r="H12" s="20">
        <f t="shared" si="5"/>
        <v>15.684400469230768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34184.102605</v>
      </c>
      <c r="D13" s="18">
        <f t="shared" si="1"/>
        <v>2848.6752170833333</v>
      </c>
      <c r="E13" s="19">
        <f t="shared" si="2"/>
        <v>17.299647067307692</v>
      </c>
      <c r="F13" s="19">
        <f t="shared" si="3"/>
        <v>8.649823533653846</v>
      </c>
      <c r="G13" s="19">
        <f t="shared" si="4"/>
        <v>3.4599294134615386</v>
      </c>
      <c r="H13" s="20">
        <f t="shared" si="5"/>
        <v>16.434664713942308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34184.102605</v>
      </c>
      <c r="D14" s="18">
        <f t="shared" si="1"/>
        <v>2848.6752170833333</v>
      </c>
      <c r="E14" s="19">
        <f t="shared" si="2"/>
        <v>17.299647067307692</v>
      </c>
      <c r="F14" s="19">
        <f t="shared" si="3"/>
        <v>8.649823533653846</v>
      </c>
      <c r="G14" s="19">
        <f t="shared" si="4"/>
        <v>3.4599294134615386</v>
      </c>
      <c r="H14" s="20">
        <f t="shared" si="5"/>
        <v>16.434664713942308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35537.637011999999</v>
      </c>
      <c r="D15" s="18">
        <f t="shared" si="1"/>
        <v>2961.4697509999996</v>
      </c>
      <c r="E15" s="19">
        <f t="shared" si="2"/>
        <v>17.984634115384615</v>
      </c>
      <c r="F15" s="19">
        <f t="shared" si="3"/>
        <v>8.9923170576923077</v>
      </c>
      <c r="G15" s="19">
        <f t="shared" si="4"/>
        <v>3.5969268230769229</v>
      </c>
      <c r="H15" s="20">
        <f t="shared" si="5"/>
        <v>17.085402409615384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35537.637011999999</v>
      </c>
      <c r="D16" s="18">
        <f t="shared" si="1"/>
        <v>2961.4697509999996</v>
      </c>
      <c r="E16" s="19">
        <f t="shared" si="2"/>
        <v>17.984634115384615</v>
      </c>
      <c r="F16" s="19">
        <f t="shared" si="3"/>
        <v>8.9923170576923077</v>
      </c>
      <c r="G16" s="19">
        <f t="shared" si="4"/>
        <v>3.5969268230769229</v>
      </c>
      <c r="H16" s="20">
        <f t="shared" si="5"/>
        <v>17.085402409615384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36528.386863</v>
      </c>
      <c r="D17" s="18">
        <f t="shared" si="1"/>
        <v>3044.0322385833338</v>
      </c>
      <c r="E17" s="19">
        <f t="shared" si="2"/>
        <v>18.486025740384616</v>
      </c>
      <c r="F17" s="19">
        <f t="shared" si="3"/>
        <v>9.2430128701923078</v>
      </c>
      <c r="G17" s="19">
        <f t="shared" si="4"/>
        <v>3.697205148076923</v>
      </c>
      <c r="H17" s="20">
        <f t="shared" si="5"/>
        <v>17.561724453365386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36528.386863</v>
      </c>
      <c r="D18" s="18">
        <f t="shared" si="1"/>
        <v>3044.0322385833338</v>
      </c>
      <c r="E18" s="19">
        <f t="shared" si="2"/>
        <v>18.486025740384616</v>
      </c>
      <c r="F18" s="19">
        <f t="shared" si="3"/>
        <v>9.2430128701923078</v>
      </c>
      <c r="G18" s="19">
        <f t="shared" si="4"/>
        <v>3.697205148076923</v>
      </c>
      <c r="H18" s="20">
        <f t="shared" si="5"/>
        <v>17.561724453365386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38088.960394000002</v>
      </c>
      <c r="D19" s="18">
        <f t="shared" si="1"/>
        <v>3174.080032833333</v>
      </c>
      <c r="E19" s="19">
        <f t="shared" si="2"/>
        <v>19.275789673076925</v>
      </c>
      <c r="F19" s="19">
        <f t="shared" si="3"/>
        <v>9.6378948365384627</v>
      </c>
      <c r="G19" s="19">
        <f t="shared" si="4"/>
        <v>3.8551579346153853</v>
      </c>
      <c r="H19" s="20">
        <f t="shared" si="5"/>
        <v>18.312000189423078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38088.960394000002</v>
      </c>
      <c r="D20" s="18">
        <f t="shared" si="1"/>
        <v>3174.080032833333</v>
      </c>
      <c r="E20" s="19">
        <f t="shared" si="2"/>
        <v>19.275789673076925</v>
      </c>
      <c r="F20" s="19">
        <f t="shared" si="3"/>
        <v>9.6378948365384627</v>
      </c>
      <c r="G20" s="19">
        <f t="shared" si="4"/>
        <v>3.8551579346153853</v>
      </c>
      <c r="H20" s="20">
        <f t="shared" si="5"/>
        <v>18.312000189423078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39341.210076000003</v>
      </c>
      <c r="D21" s="18">
        <f t="shared" si="1"/>
        <v>3278.4341730000001</v>
      </c>
      <c r="E21" s="19">
        <f t="shared" si="2"/>
        <v>19.909519269230771</v>
      </c>
      <c r="F21" s="19">
        <f t="shared" si="3"/>
        <v>9.9547596346153853</v>
      </c>
      <c r="G21" s="19">
        <f t="shared" si="4"/>
        <v>3.9819038538461542</v>
      </c>
      <c r="H21" s="20">
        <f t="shared" si="5"/>
        <v>18.914043305769233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39341.210076000003</v>
      </c>
      <c r="D22" s="18">
        <f t="shared" si="1"/>
        <v>3278.4341730000001</v>
      </c>
      <c r="E22" s="19">
        <f t="shared" si="2"/>
        <v>19.909519269230771</v>
      </c>
      <c r="F22" s="19">
        <f t="shared" si="3"/>
        <v>9.9547596346153853</v>
      </c>
      <c r="G22" s="19">
        <f t="shared" si="4"/>
        <v>3.9819038538461542</v>
      </c>
      <c r="H22" s="20">
        <f t="shared" si="5"/>
        <v>18.914043305769233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40433.268554000002</v>
      </c>
      <c r="D23" s="18">
        <f t="shared" si="1"/>
        <v>3369.4390461666671</v>
      </c>
      <c r="E23" s="19">
        <f t="shared" si="2"/>
        <v>20.462180442307695</v>
      </c>
      <c r="F23" s="19">
        <f t="shared" si="3"/>
        <v>10.231090221153847</v>
      </c>
      <c r="G23" s="19">
        <f t="shared" si="4"/>
        <v>4.0924360884615387</v>
      </c>
      <c r="H23" s="20">
        <f t="shared" si="5"/>
        <v>19.43907142019231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40433.268554000002</v>
      </c>
      <c r="D24" s="18">
        <f t="shared" si="1"/>
        <v>3369.4390461666671</v>
      </c>
      <c r="E24" s="19">
        <f t="shared" si="2"/>
        <v>20.462180442307695</v>
      </c>
      <c r="F24" s="19">
        <f t="shared" si="3"/>
        <v>10.231090221153847</v>
      </c>
      <c r="G24" s="19">
        <f t="shared" si="4"/>
        <v>4.0924360884615387</v>
      </c>
      <c r="H24" s="20">
        <f t="shared" si="5"/>
        <v>19.43907142019231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41993.818183000003</v>
      </c>
      <c r="D25" s="18">
        <f t="shared" si="1"/>
        <v>3499.4848485833336</v>
      </c>
      <c r="E25" s="19">
        <f t="shared" si="2"/>
        <v>21.251932278846155</v>
      </c>
      <c r="F25" s="19">
        <f t="shared" si="3"/>
        <v>10.625966139423078</v>
      </c>
      <c r="G25" s="19">
        <f t="shared" si="4"/>
        <v>4.250386455769231</v>
      </c>
      <c r="H25" s="20">
        <f t="shared" si="5"/>
        <v>20.189335664903847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41993.818183000003</v>
      </c>
      <c r="D26" s="18">
        <f t="shared" si="1"/>
        <v>3499.4848485833336</v>
      </c>
      <c r="E26" s="19">
        <f t="shared" si="2"/>
        <v>21.251932278846155</v>
      </c>
      <c r="F26" s="19">
        <f t="shared" si="3"/>
        <v>10.625966139423078</v>
      </c>
      <c r="G26" s="19">
        <f t="shared" si="4"/>
        <v>4.250386455769231</v>
      </c>
      <c r="H26" s="20">
        <f t="shared" si="5"/>
        <v>20.189335664903847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43554.439517999999</v>
      </c>
      <c r="D27" s="18">
        <f t="shared" si="1"/>
        <v>3629.5366264999998</v>
      </c>
      <c r="E27" s="19">
        <f t="shared" si="2"/>
        <v>22.041720403846153</v>
      </c>
      <c r="F27" s="19">
        <f t="shared" si="3"/>
        <v>11.020860201923076</v>
      </c>
      <c r="G27" s="19">
        <f t="shared" si="4"/>
        <v>4.4083440807692309</v>
      </c>
      <c r="H27" s="20">
        <f t="shared" si="5"/>
        <v>20.939634383653846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43554.439517999999</v>
      </c>
      <c r="D28" s="18">
        <f t="shared" si="1"/>
        <v>3629.5366264999998</v>
      </c>
      <c r="E28" s="19">
        <f t="shared" si="2"/>
        <v>22.041720403846153</v>
      </c>
      <c r="F28" s="19">
        <f t="shared" si="3"/>
        <v>11.020860201923076</v>
      </c>
      <c r="G28" s="19">
        <f t="shared" si="4"/>
        <v>4.4083440807692309</v>
      </c>
      <c r="H28" s="20">
        <f t="shared" si="5"/>
        <v>20.939634383653846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45115.060853000003</v>
      </c>
      <c r="D29" s="18">
        <f t="shared" si="1"/>
        <v>3759.5884044166664</v>
      </c>
      <c r="E29" s="19">
        <f t="shared" si="2"/>
        <v>22.831508528846154</v>
      </c>
      <c r="F29" s="19">
        <f t="shared" si="3"/>
        <v>11.415754264423077</v>
      </c>
      <c r="G29" s="19">
        <f t="shared" si="4"/>
        <v>4.5663017057692308</v>
      </c>
      <c r="H29" s="20">
        <f t="shared" si="5"/>
        <v>21.689933102403849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46675.634383999997</v>
      </c>
      <c r="D30" s="18">
        <f t="shared" si="1"/>
        <v>3889.6361986666666</v>
      </c>
      <c r="E30" s="19">
        <f t="shared" si="2"/>
        <v>23.62127246153846</v>
      </c>
      <c r="F30" s="19">
        <f t="shared" si="3"/>
        <v>11.81063623076923</v>
      </c>
      <c r="G30" s="19">
        <f t="shared" si="4"/>
        <v>4.7242544923076917</v>
      </c>
      <c r="H30" s="20">
        <f t="shared" si="5"/>
        <v>22.440208838461537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48236.255719000008</v>
      </c>
      <c r="D31" s="18">
        <f t="shared" si="1"/>
        <v>4019.6879765833337</v>
      </c>
      <c r="E31" s="19">
        <f t="shared" si="2"/>
        <v>24.411060586538465</v>
      </c>
      <c r="F31" s="19">
        <f t="shared" si="3"/>
        <v>12.205530293269232</v>
      </c>
      <c r="G31" s="19">
        <f t="shared" si="4"/>
        <v>4.8822121173076933</v>
      </c>
      <c r="H31" s="20">
        <f t="shared" si="5"/>
        <v>23.190507557211543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48323.760941000008</v>
      </c>
      <c r="D32" s="18">
        <f t="shared" si="1"/>
        <v>4026.9800784166673</v>
      </c>
      <c r="E32" s="19">
        <f t="shared" si="2"/>
        <v>24.455344605769234</v>
      </c>
      <c r="F32" s="19">
        <f t="shared" si="3"/>
        <v>12.227672302884617</v>
      </c>
      <c r="G32" s="19">
        <f t="shared" si="4"/>
        <v>4.8910689211538472</v>
      </c>
      <c r="H32" s="20">
        <f t="shared" si="5"/>
        <v>23.232577375480773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48404.860427</v>
      </c>
      <c r="D33" s="18">
        <f t="shared" si="1"/>
        <v>4033.7383689166663</v>
      </c>
      <c r="E33" s="19">
        <f t="shared" si="2"/>
        <v>24.496386855769231</v>
      </c>
      <c r="F33" s="19">
        <f t="shared" si="3"/>
        <v>12.248193427884615</v>
      </c>
      <c r="G33" s="19">
        <f t="shared" si="4"/>
        <v>4.899277371153846</v>
      </c>
      <c r="H33" s="20">
        <f t="shared" si="5"/>
        <v>23.27156751298077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48479.984412999998</v>
      </c>
      <c r="D34" s="18">
        <f t="shared" si="1"/>
        <v>4039.9987010833329</v>
      </c>
      <c r="E34" s="19">
        <f t="shared" si="2"/>
        <v>24.534405067307691</v>
      </c>
      <c r="F34" s="19">
        <f t="shared" si="3"/>
        <v>12.267202533653846</v>
      </c>
      <c r="G34" s="19">
        <f t="shared" si="4"/>
        <v>4.9068810134615379</v>
      </c>
      <c r="H34" s="20">
        <f t="shared" si="5"/>
        <v>23.307684813942306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48549.587037000005</v>
      </c>
      <c r="D35" s="18">
        <f t="shared" si="1"/>
        <v>4045.7989197500006</v>
      </c>
      <c r="E35" s="19">
        <f t="shared" si="2"/>
        <v>24.569629067307694</v>
      </c>
      <c r="F35" s="19">
        <f t="shared" si="3"/>
        <v>12.284814533653847</v>
      </c>
      <c r="G35" s="19">
        <f t="shared" si="4"/>
        <v>4.9139258134615389</v>
      </c>
      <c r="H35" s="20">
        <f t="shared" si="5"/>
        <v>23.341147613942312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48614.038780000003</v>
      </c>
      <c r="D36" s="18">
        <f t="shared" si="1"/>
        <v>4051.169898333334</v>
      </c>
      <c r="E36" s="19">
        <f t="shared" si="2"/>
        <v>24.602246346153848</v>
      </c>
      <c r="F36" s="19">
        <f t="shared" si="3"/>
        <v>12.301123173076924</v>
      </c>
      <c r="G36" s="19">
        <f t="shared" si="4"/>
        <v>4.9204492692307698</v>
      </c>
      <c r="H36" s="20">
        <f t="shared" si="5"/>
        <v>23.372134028846155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48673.793780000007</v>
      </c>
      <c r="D37" s="18">
        <f t="shared" si="1"/>
        <v>4056.1494816666673</v>
      </c>
      <c r="E37" s="19">
        <f t="shared" si="2"/>
        <v>24.632486730769234</v>
      </c>
      <c r="F37" s="19">
        <f t="shared" si="3"/>
        <v>12.316243365384617</v>
      </c>
      <c r="G37" s="19">
        <f t="shared" si="4"/>
        <v>4.9264973461538464</v>
      </c>
      <c r="H37" s="20">
        <f t="shared" si="5"/>
        <v>23.400862394230774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48729.091057000005</v>
      </c>
      <c r="D38" s="18">
        <f t="shared" si="1"/>
        <v>4060.7575880833333</v>
      </c>
      <c r="E38" s="19">
        <f t="shared" si="2"/>
        <v>24.660471182692309</v>
      </c>
      <c r="F38" s="19">
        <f t="shared" si="3"/>
        <v>12.330235591346154</v>
      </c>
      <c r="G38" s="19">
        <f t="shared" si="4"/>
        <v>4.9320942365384619</v>
      </c>
      <c r="H38" s="20">
        <f t="shared" si="5"/>
        <v>23.427447623557693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48780.313043000002</v>
      </c>
      <c r="D39" s="18">
        <f t="shared" si="1"/>
        <v>4065.0260869166668</v>
      </c>
      <c r="E39" s="19">
        <f t="shared" si="2"/>
        <v>24.686393240384618</v>
      </c>
      <c r="F39" s="19">
        <f t="shared" si="3"/>
        <v>12.343196620192309</v>
      </c>
      <c r="G39" s="19">
        <f t="shared" si="4"/>
        <v>4.9372786480769237</v>
      </c>
      <c r="H39" s="20">
        <f t="shared" si="5"/>
        <v>23.452073578365386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48827.722659999999</v>
      </c>
      <c r="D40" s="18">
        <f t="shared" si="1"/>
        <v>4068.9768883333336</v>
      </c>
      <c r="E40" s="19">
        <f t="shared" si="2"/>
        <v>24.71038596153846</v>
      </c>
      <c r="F40" s="19">
        <f t="shared" si="3"/>
        <v>12.35519298076923</v>
      </c>
      <c r="G40" s="19">
        <f t="shared" si="4"/>
        <v>4.9420771923076918</v>
      </c>
      <c r="H40" s="20">
        <f t="shared" si="5"/>
        <v>23.474866663461537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48871.654536000002</v>
      </c>
      <c r="D41" s="18">
        <f t="shared" si="1"/>
        <v>4072.6378780000005</v>
      </c>
      <c r="E41" s="19">
        <f t="shared" si="2"/>
        <v>24.732618692307692</v>
      </c>
      <c r="F41" s="19">
        <f t="shared" si="3"/>
        <v>12.366309346153846</v>
      </c>
      <c r="G41" s="19">
        <f t="shared" si="4"/>
        <v>4.9465237384615381</v>
      </c>
      <c r="H41" s="20">
        <f t="shared" si="5"/>
        <v>23.495987757692308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48912.299887000008</v>
      </c>
      <c r="D42" s="22">
        <f t="shared" si="1"/>
        <v>4076.0249905833334</v>
      </c>
      <c r="E42" s="23">
        <f t="shared" si="2"/>
        <v>24.753188201923081</v>
      </c>
      <c r="F42" s="23">
        <f t="shared" si="3"/>
        <v>12.37659410096154</v>
      </c>
      <c r="G42" s="23">
        <f t="shared" si="4"/>
        <v>4.950637640384616</v>
      </c>
      <c r="H42" s="24">
        <f t="shared" si="5"/>
        <v>23.515528791826927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3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3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35537.637011999999</v>
      </c>
      <c r="D7" s="18">
        <f t="shared" ref="D7:D42" si="1">B7/12*$D$3</f>
        <v>2961.4697509999996</v>
      </c>
      <c r="E7" s="19">
        <f t="shared" ref="E7:E42" si="2">C7/1976</f>
        <v>17.984634115384615</v>
      </c>
      <c r="F7" s="19">
        <f>E7/2</f>
        <v>8.9923170576923077</v>
      </c>
      <c r="G7" s="19">
        <f>E7/5</f>
        <v>3.5969268230769229</v>
      </c>
      <c r="H7" s="20">
        <f>C7/2080</f>
        <v>17.085402409615384</v>
      </c>
    </row>
    <row r="8" spans="1:8" x14ac:dyDescent="0.3">
      <c r="A8" s="8">
        <f>A7+1</f>
        <v>1</v>
      </c>
      <c r="B8" s="18">
        <v>29736.12</v>
      </c>
      <c r="C8" s="18">
        <f t="shared" si="0"/>
        <v>35537.637011999999</v>
      </c>
      <c r="D8" s="18">
        <f t="shared" si="1"/>
        <v>2961.4697509999996</v>
      </c>
      <c r="E8" s="19">
        <f t="shared" si="2"/>
        <v>17.984634115384615</v>
      </c>
      <c r="F8" s="19">
        <f t="shared" ref="F8:F42" si="3">E8/2</f>
        <v>8.9923170576923077</v>
      </c>
      <c r="G8" s="19">
        <f t="shared" ref="G8:G42" si="4">E8/5</f>
        <v>3.5969268230769229</v>
      </c>
      <c r="H8" s="20">
        <f t="shared" ref="H8:H42" si="5">C8/2080</f>
        <v>17.085402409615384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36430.962311000003</v>
      </c>
      <c r="D9" s="18">
        <f t="shared" si="1"/>
        <v>3035.9135259166665</v>
      </c>
      <c r="E9" s="19">
        <f t="shared" si="2"/>
        <v>18.436721817307692</v>
      </c>
      <c r="F9" s="19">
        <f t="shared" si="3"/>
        <v>9.2183609086538461</v>
      </c>
      <c r="G9" s="19">
        <f t="shared" si="4"/>
        <v>3.6873443634615386</v>
      </c>
      <c r="H9" s="20">
        <f t="shared" si="5"/>
        <v>17.514885726442309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37782.72797</v>
      </c>
      <c r="D10" s="18">
        <f t="shared" si="1"/>
        <v>3148.5606641666668</v>
      </c>
      <c r="E10" s="19">
        <f t="shared" si="2"/>
        <v>19.12081375</v>
      </c>
      <c r="F10" s="19">
        <f t="shared" si="3"/>
        <v>9.560406875</v>
      </c>
      <c r="G10" s="19">
        <f t="shared" si="4"/>
        <v>3.8241627500000002</v>
      </c>
      <c r="H10" s="20">
        <f t="shared" si="5"/>
        <v>18.1647730625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39134.505579999997</v>
      </c>
      <c r="D11" s="18">
        <f t="shared" si="1"/>
        <v>3261.2087983333336</v>
      </c>
      <c r="E11" s="19">
        <f t="shared" si="2"/>
        <v>19.804911730769231</v>
      </c>
      <c r="F11" s="19">
        <f t="shared" si="3"/>
        <v>9.9024558653846153</v>
      </c>
      <c r="G11" s="19">
        <f t="shared" si="4"/>
        <v>3.960982346153846</v>
      </c>
      <c r="H11" s="20">
        <f t="shared" si="5"/>
        <v>18.814666144230767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39134.505579999997</v>
      </c>
      <c r="D12" s="18">
        <f t="shared" si="1"/>
        <v>3261.2087983333336</v>
      </c>
      <c r="E12" s="19">
        <f t="shared" si="2"/>
        <v>19.804911730769231</v>
      </c>
      <c r="F12" s="19">
        <f t="shared" si="3"/>
        <v>9.9024558653846153</v>
      </c>
      <c r="G12" s="19">
        <f t="shared" si="4"/>
        <v>3.960982346153846</v>
      </c>
      <c r="H12" s="20">
        <f t="shared" si="5"/>
        <v>18.814666144230767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40284.239583999995</v>
      </c>
      <c r="D13" s="18">
        <f t="shared" si="1"/>
        <v>3357.0199653333329</v>
      </c>
      <c r="E13" s="19">
        <f t="shared" si="2"/>
        <v>20.38676092307692</v>
      </c>
      <c r="F13" s="19">
        <f t="shared" si="3"/>
        <v>10.19338046153846</v>
      </c>
      <c r="G13" s="19">
        <f t="shared" si="4"/>
        <v>4.0773521846153837</v>
      </c>
      <c r="H13" s="20">
        <f t="shared" si="5"/>
        <v>19.367422876923076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42425.368793000001</v>
      </c>
      <c r="D14" s="18">
        <f t="shared" si="1"/>
        <v>3535.4473994166669</v>
      </c>
      <c r="E14" s="19">
        <f t="shared" si="2"/>
        <v>21.470328336538461</v>
      </c>
      <c r="F14" s="19">
        <f t="shared" si="3"/>
        <v>10.735164168269231</v>
      </c>
      <c r="G14" s="19">
        <f t="shared" si="4"/>
        <v>4.2940656673076925</v>
      </c>
      <c r="H14" s="20">
        <f t="shared" si="5"/>
        <v>20.396811919711539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42425.368793000001</v>
      </c>
      <c r="D15" s="18">
        <f t="shared" si="1"/>
        <v>3535.4473994166669</v>
      </c>
      <c r="E15" s="19">
        <f t="shared" si="2"/>
        <v>21.470328336538461</v>
      </c>
      <c r="F15" s="19">
        <f t="shared" si="3"/>
        <v>10.735164168269231</v>
      </c>
      <c r="G15" s="19">
        <f t="shared" si="4"/>
        <v>4.2940656673076925</v>
      </c>
      <c r="H15" s="20">
        <f t="shared" si="5"/>
        <v>20.396811919711539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43536.142537000007</v>
      </c>
      <c r="D16" s="18">
        <f t="shared" si="1"/>
        <v>3628.0118780833336</v>
      </c>
      <c r="E16" s="19">
        <f t="shared" si="2"/>
        <v>22.032460798076926</v>
      </c>
      <c r="F16" s="19">
        <f t="shared" si="3"/>
        <v>11.016230399038463</v>
      </c>
      <c r="G16" s="19">
        <f t="shared" si="4"/>
        <v>4.406492159615385</v>
      </c>
      <c r="H16" s="20">
        <f t="shared" si="5"/>
        <v>20.93083775817308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44137.576612000004</v>
      </c>
      <c r="D17" s="18">
        <f t="shared" si="1"/>
        <v>3678.1313843333337</v>
      </c>
      <c r="E17" s="19">
        <f t="shared" si="2"/>
        <v>22.33683026923077</v>
      </c>
      <c r="F17" s="19">
        <f t="shared" si="3"/>
        <v>11.168415134615385</v>
      </c>
      <c r="G17" s="19">
        <f t="shared" si="4"/>
        <v>4.4673660538461544</v>
      </c>
      <c r="H17" s="20">
        <f t="shared" si="5"/>
        <v>21.219988755769233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44646.270926999998</v>
      </c>
      <c r="D18" s="18">
        <f t="shared" si="1"/>
        <v>3720.5225772499998</v>
      </c>
      <c r="E18" s="19">
        <f t="shared" si="2"/>
        <v>22.594266663461536</v>
      </c>
      <c r="F18" s="19">
        <f t="shared" si="3"/>
        <v>11.297133331730768</v>
      </c>
      <c r="G18" s="19">
        <f t="shared" si="4"/>
        <v>4.5188533326923075</v>
      </c>
      <c r="H18" s="20">
        <f t="shared" si="5"/>
        <v>21.46455333028846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46064.245126000002</v>
      </c>
      <c r="D19" s="18">
        <f t="shared" si="1"/>
        <v>3838.6870938333341</v>
      </c>
      <c r="E19" s="19">
        <f t="shared" si="2"/>
        <v>23.311864942307693</v>
      </c>
      <c r="F19" s="19">
        <f t="shared" si="3"/>
        <v>11.655932471153847</v>
      </c>
      <c r="G19" s="19">
        <f t="shared" si="4"/>
        <v>4.6623729884615388</v>
      </c>
      <c r="H19" s="20">
        <f t="shared" si="5"/>
        <v>22.146271695192308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46064.245126000002</v>
      </c>
      <c r="D20" s="18">
        <f t="shared" si="1"/>
        <v>3838.6870938333341</v>
      </c>
      <c r="E20" s="19">
        <f t="shared" si="2"/>
        <v>23.311864942307693</v>
      </c>
      <c r="F20" s="19">
        <f t="shared" si="3"/>
        <v>11.655932471153847</v>
      </c>
      <c r="G20" s="19">
        <f t="shared" si="4"/>
        <v>4.6623729884615388</v>
      </c>
      <c r="H20" s="20">
        <f t="shared" si="5"/>
        <v>22.146271695192308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47990.901688999998</v>
      </c>
      <c r="D21" s="18">
        <f t="shared" si="1"/>
        <v>3999.2418074166667</v>
      </c>
      <c r="E21" s="19">
        <f t="shared" si="2"/>
        <v>24.28689356730769</v>
      </c>
      <c r="F21" s="19">
        <f t="shared" si="3"/>
        <v>12.143446783653845</v>
      </c>
      <c r="G21" s="19">
        <f t="shared" si="4"/>
        <v>4.8573787134615376</v>
      </c>
      <c r="H21" s="20">
        <f t="shared" si="5"/>
        <v>23.072548888942308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47990.901688999998</v>
      </c>
      <c r="D22" s="18">
        <f t="shared" si="1"/>
        <v>3999.2418074166667</v>
      </c>
      <c r="E22" s="19">
        <f t="shared" si="2"/>
        <v>24.28689356730769</v>
      </c>
      <c r="F22" s="19">
        <f t="shared" si="3"/>
        <v>12.143446783653845</v>
      </c>
      <c r="G22" s="19">
        <f t="shared" si="4"/>
        <v>4.8573787134615376</v>
      </c>
      <c r="H22" s="20">
        <f t="shared" si="5"/>
        <v>23.072548888942308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50690.728197000004</v>
      </c>
      <c r="D23" s="18">
        <f t="shared" si="1"/>
        <v>4224.22734975</v>
      </c>
      <c r="E23" s="19">
        <f t="shared" si="2"/>
        <v>25.653202528846155</v>
      </c>
      <c r="F23" s="19">
        <f t="shared" si="3"/>
        <v>12.826601264423077</v>
      </c>
      <c r="G23" s="19">
        <f t="shared" si="4"/>
        <v>5.1306405057692306</v>
      </c>
      <c r="H23" s="20">
        <f t="shared" si="5"/>
        <v>24.370542402403849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51800.856587000002</v>
      </c>
      <c r="D24" s="18">
        <f t="shared" si="1"/>
        <v>4316.7380489166671</v>
      </c>
      <c r="E24" s="19">
        <f t="shared" si="2"/>
        <v>26.215008394230772</v>
      </c>
      <c r="F24" s="19">
        <f t="shared" si="3"/>
        <v>13.107504197115386</v>
      </c>
      <c r="G24" s="19">
        <f t="shared" si="4"/>
        <v>5.243001678846154</v>
      </c>
      <c r="H24" s="20">
        <f t="shared" si="5"/>
        <v>24.904257974519233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53390.375440000003</v>
      </c>
      <c r="D25" s="18">
        <f t="shared" si="1"/>
        <v>4449.1979533333333</v>
      </c>
      <c r="E25" s="19">
        <f t="shared" si="2"/>
        <v>27.01942076923077</v>
      </c>
      <c r="F25" s="19">
        <f t="shared" si="3"/>
        <v>13.509710384615385</v>
      </c>
      <c r="G25" s="19">
        <f t="shared" si="4"/>
        <v>5.4038841538461542</v>
      </c>
      <c r="H25" s="20">
        <f t="shared" si="5"/>
        <v>25.668449730769233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54500.503830000009</v>
      </c>
      <c r="D26" s="18">
        <f t="shared" si="1"/>
        <v>4541.7086525000004</v>
      </c>
      <c r="E26" s="19">
        <f t="shared" si="2"/>
        <v>27.58122663461539</v>
      </c>
      <c r="F26" s="19">
        <f t="shared" si="3"/>
        <v>13.790613317307695</v>
      </c>
      <c r="G26" s="19">
        <f t="shared" si="4"/>
        <v>5.5162453269230785</v>
      </c>
      <c r="H26" s="20">
        <f t="shared" si="5"/>
        <v>26.20216530288462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54500.503830000009</v>
      </c>
      <c r="D27" s="18">
        <f t="shared" si="1"/>
        <v>4541.7086525000004</v>
      </c>
      <c r="E27" s="19">
        <f t="shared" si="2"/>
        <v>27.58122663461539</v>
      </c>
      <c r="F27" s="19">
        <f t="shared" si="3"/>
        <v>13.790613317307695</v>
      </c>
      <c r="G27" s="19">
        <f t="shared" si="4"/>
        <v>5.5162453269230785</v>
      </c>
      <c r="H27" s="20">
        <f t="shared" si="5"/>
        <v>26.20216530288462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55610.63222</v>
      </c>
      <c r="D28" s="18">
        <f t="shared" si="1"/>
        <v>4634.2193516666666</v>
      </c>
      <c r="E28" s="19">
        <f t="shared" si="2"/>
        <v>28.1430325</v>
      </c>
      <c r="F28" s="19">
        <f t="shared" si="3"/>
        <v>14.07151625</v>
      </c>
      <c r="G28" s="19">
        <f t="shared" si="4"/>
        <v>5.6286065000000001</v>
      </c>
      <c r="H28" s="20">
        <f t="shared" si="5"/>
        <v>26.735880874999999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55697.575745000002</v>
      </c>
      <c r="D29" s="18">
        <f t="shared" si="1"/>
        <v>4641.4646454166668</v>
      </c>
      <c r="E29" s="19">
        <f t="shared" si="2"/>
        <v>28.187032259615385</v>
      </c>
      <c r="F29" s="19">
        <f t="shared" si="3"/>
        <v>14.093516129807693</v>
      </c>
      <c r="G29" s="19">
        <f t="shared" si="4"/>
        <v>5.6374064519230771</v>
      </c>
      <c r="H29" s="20">
        <f t="shared" si="5"/>
        <v>26.777680646634618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57624.244258999999</v>
      </c>
      <c r="D30" s="18">
        <f t="shared" si="1"/>
        <v>4802.0203549166663</v>
      </c>
      <c r="E30" s="19">
        <f t="shared" si="2"/>
        <v>29.162066932692309</v>
      </c>
      <c r="F30" s="19">
        <f t="shared" si="3"/>
        <v>14.581033466346154</v>
      </c>
      <c r="G30" s="19">
        <f t="shared" si="4"/>
        <v>5.8324133865384615</v>
      </c>
      <c r="H30" s="20">
        <f t="shared" si="5"/>
        <v>27.703963586057693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59550.924723999997</v>
      </c>
      <c r="D31" s="18">
        <f t="shared" si="1"/>
        <v>4962.5770603333331</v>
      </c>
      <c r="E31" s="19">
        <f t="shared" si="2"/>
        <v>30.137107653846151</v>
      </c>
      <c r="F31" s="19">
        <f t="shared" si="3"/>
        <v>15.068553826923075</v>
      </c>
      <c r="G31" s="19">
        <f t="shared" si="4"/>
        <v>6.0274215307692298</v>
      </c>
      <c r="H31" s="20">
        <f t="shared" si="5"/>
        <v>28.630252271153843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59658.961764</v>
      </c>
      <c r="D32" s="18">
        <f t="shared" si="1"/>
        <v>4971.5801470000006</v>
      </c>
      <c r="E32" s="19">
        <f t="shared" si="2"/>
        <v>30.191782269230767</v>
      </c>
      <c r="F32" s="19">
        <f t="shared" si="3"/>
        <v>15.095891134615384</v>
      </c>
      <c r="G32" s="19">
        <f t="shared" si="4"/>
        <v>6.0383564538461538</v>
      </c>
      <c r="H32" s="20">
        <f t="shared" si="5"/>
        <v>28.68219315576923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59759.075291000008</v>
      </c>
      <c r="D33" s="18">
        <f t="shared" si="1"/>
        <v>4979.9229409166664</v>
      </c>
      <c r="E33" s="19">
        <f t="shared" si="2"/>
        <v>30.24244700961539</v>
      </c>
      <c r="F33" s="19">
        <f t="shared" si="3"/>
        <v>15.121223504807695</v>
      </c>
      <c r="G33" s="19">
        <f t="shared" si="4"/>
        <v>6.0484894019230779</v>
      </c>
      <c r="H33" s="20">
        <f t="shared" si="5"/>
        <v>28.73032465913462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59851.827001999998</v>
      </c>
      <c r="D34" s="18">
        <f t="shared" si="1"/>
        <v>4987.6522501666668</v>
      </c>
      <c r="E34" s="19">
        <f t="shared" si="2"/>
        <v>30.289386134615384</v>
      </c>
      <c r="F34" s="19">
        <f t="shared" si="3"/>
        <v>15.144693067307692</v>
      </c>
      <c r="G34" s="19">
        <f t="shared" si="4"/>
        <v>6.0578772269230772</v>
      </c>
      <c r="H34" s="20">
        <f t="shared" si="5"/>
        <v>28.774916827884613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59937.754692000002</v>
      </c>
      <c r="D35" s="18">
        <f t="shared" si="1"/>
        <v>4994.8128910000005</v>
      </c>
      <c r="E35" s="19">
        <f t="shared" si="2"/>
        <v>30.33287180769231</v>
      </c>
      <c r="F35" s="19">
        <f t="shared" si="3"/>
        <v>15.166435903846155</v>
      </c>
      <c r="G35" s="19">
        <f t="shared" si="4"/>
        <v>6.0665743615384624</v>
      </c>
      <c r="H35" s="20">
        <f t="shared" si="5"/>
        <v>28.816228217307692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60017.32445</v>
      </c>
      <c r="D36" s="18">
        <f t="shared" si="1"/>
        <v>5001.4437041666661</v>
      </c>
      <c r="E36" s="19">
        <f t="shared" si="2"/>
        <v>30.373139903846155</v>
      </c>
      <c r="F36" s="19">
        <f t="shared" si="3"/>
        <v>15.186569951923078</v>
      </c>
      <c r="G36" s="19">
        <f t="shared" si="4"/>
        <v>6.0746279807692307</v>
      </c>
      <c r="H36" s="20">
        <f t="shared" si="5"/>
        <v>28.854482908653846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60091.097973000004</v>
      </c>
      <c r="D37" s="18">
        <f t="shared" si="1"/>
        <v>5007.5914977500006</v>
      </c>
      <c r="E37" s="19">
        <f t="shared" si="2"/>
        <v>30.41047468269231</v>
      </c>
      <c r="F37" s="19">
        <f t="shared" si="3"/>
        <v>15.205237341346155</v>
      </c>
      <c r="G37" s="19">
        <f t="shared" si="4"/>
        <v>6.0820949365384624</v>
      </c>
      <c r="H37" s="20">
        <f t="shared" si="5"/>
        <v>28.889950948557694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60159.362085000001</v>
      </c>
      <c r="D38" s="18">
        <f t="shared" si="1"/>
        <v>5013.2801737500004</v>
      </c>
      <c r="E38" s="19">
        <f t="shared" si="2"/>
        <v>30.445021298076924</v>
      </c>
      <c r="F38" s="19">
        <f t="shared" si="3"/>
        <v>15.222510649038462</v>
      </c>
      <c r="G38" s="19">
        <f t="shared" si="4"/>
        <v>6.0890042596153844</v>
      </c>
      <c r="H38" s="20">
        <f t="shared" si="5"/>
        <v>28.922770233173079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60222.594826000008</v>
      </c>
      <c r="D39" s="18">
        <f t="shared" si="1"/>
        <v>5018.5495688333331</v>
      </c>
      <c r="E39" s="19">
        <f t="shared" si="2"/>
        <v>30.477021673076926</v>
      </c>
      <c r="F39" s="19">
        <f t="shared" si="3"/>
        <v>15.238510836538463</v>
      </c>
      <c r="G39" s="19">
        <f t="shared" si="4"/>
        <v>6.0954043346153854</v>
      </c>
      <c r="H39" s="20">
        <f t="shared" si="5"/>
        <v>28.953170589423081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60281.130824</v>
      </c>
      <c r="D40" s="18">
        <f t="shared" si="1"/>
        <v>5023.427568666667</v>
      </c>
      <c r="E40" s="19">
        <f t="shared" si="2"/>
        <v>30.506645153846154</v>
      </c>
      <c r="F40" s="19">
        <f t="shared" si="3"/>
        <v>15.253322576923077</v>
      </c>
      <c r="G40" s="19">
        <f t="shared" si="4"/>
        <v>6.1013290307692305</v>
      </c>
      <c r="H40" s="20">
        <f t="shared" si="5"/>
        <v>28.981312896153845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60335.364462000005</v>
      </c>
      <c r="D41" s="18">
        <f t="shared" si="1"/>
        <v>5027.9470385000004</v>
      </c>
      <c r="E41" s="19">
        <f t="shared" si="2"/>
        <v>30.534091326923079</v>
      </c>
      <c r="F41" s="19">
        <f t="shared" si="3"/>
        <v>15.267045663461539</v>
      </c>
      <c r="G41" s="19">
        <f t="shared" si="4"/>
        <v>6.1068182653846161</v>
      </c>
      <c r="H41" s="20">
        <f t="shared" si="5"/>
        <v>29.007386760576924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60385.546711000003</v>
      </c>
      <c r="D42" s="22">
        <f t="shared" si="1"/>
        <v>5032.1288925833333</v>
      </c>
      <c r="E42" s="23">
        <f t="shared" si="2"/>
        <v>30.55948720192308</v>
      </c>
      <c r="F42" s="23">
        <f t="shared" si="3"/>
        <v>15.27974360096154</v>
      </c>
      <c r="G42" s="23">
        <f t="shared" si="4"/>
        <v>6.1118974403846158</v>
      </c>
      <c r="H42" s="24">
        <f t="shared" si="5"/>
        <v>29.031512841826924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30674.356827000003</v>
      </c>
      <c r="D7" s="18">
        <f t="shared" ref="D7:D42" si="1">B7/12*$D$3</f>
        <v>2556.1964022500001</v>
      </c>
      <c r="E7" s="19">
        <f t="shared" ref="E7:E42" si="2">C7/1976</f>
        <v>15.52345993269231</v>
      </c>
      <c r="F7" s="19">
        <f>E7/2</f>
        <v>7.761729966346155</v>
      </c>
      <c r="G7" s="19">
        <f>E7/5</f>
        <v>3.1046919865384619</v>
      </c>
      <c r="H7" s="20">
        <f>C7/2080</f>
        <v>14.747286936057694</v>
      </c>
    </row>
    <row r="8" spans="1:8" x14ac:dyDescent="0.3">
      <c r="A8" s="8">
        <f>A7+1</f>
        <v>1</v>
      </c>
      <c r="B8" s="18">
        <v>26136.69</v>
      </c>
      <c r="C8" s="18">
        <f t="shared" si="0"/>
        <v>31235.958219</v>
      </c>
      <c r="D8" s="18">
        <f t="shared" si="1"/>
        <v>2602.99651825</v>
      </c>
      <c r="E8" s="19">
        <f t="shared" si="2"/>
        <v>15.807671163461539</v>
      </c>
      <c r="F8" s="19">
        <f t="shared" ref="F8:F42" si="3">E8/2</f>
        <v>7.9038355817307693</v>
      </c>
      <c r="G8" s="19">
        <f t="shared" ref="G8:G42" si="4">E8/5</f>
        <v>3.1615342326923077</v>
      </c>
      <c r="H8" s="20">
        <f t="shared" ref="H8:H42" si="5">C8/2080</f>
        <v>15.017287605288461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31872.827009000001</v>
      </c>
      <c r="D9" s="18">
        <f t="shared" si="1"/>
        <v>2656.0689174166664</v>
      </c>
      <c r="E9" s="19">
        <f t="shared" si="2"/>
        <v>16.129973182692307</v>
      </c>
      <c r="F9" s="19">
        <f t="shared" si="3"/>
        <v>8.0649865913461536</v>
      </c>
      <c r="G9" s="19">
        <f t="shared" si="4"/>
        <v>3.2259946365384615</v>
      </c>
      <c r="H9" s="20">
        <f t="shared" si="5"/>
        <v>15.323474523557692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33015.175295000001</v>
      </c>
      <c r="D10" s="18">
        <f t="shared" si="1"/>
        <v>2751.264607916667</v>
      </c>
      <c r="E10" s="19">
        <f t="shared" si="2"/>
        <v>16.708084663461538</v>
      </c>
      <c r="F10" s="19">
        <f t="shared" si="3"/>
        <v>8.3540423317307688</v>
      </c>
      <c r="G10" s="19">
        <f t="shared" si="4"/>
        <v>3.3416169326923075</v>
      </c>
      <c r="H10" s="20">
        <f t="shared" si="5"/>
        <v>15.872680430288462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34150.663707</v>
      </c>
      <c r="D11" s="18">
        <f t="shared" si="1"/>
        <v>2845.8886422500004</v>
      </c>
      <c r="E11" s="19">
        <f t="shared" si="2"/>
        <v>17.282724548076924</v>
      </c>
      <c r="F11" s="19">
        <f t="shared" si="3"/>
        <v>8.6413622740384621</v>
      </c>
      <c r="G11" s="19">
        <f t="shared" si="4"/>
        <v>3.4565449096153849</v>
      </c>
      <c r="H11" s="20">
        <f t="shared" si="5"/>
        <v>16.418588320673077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34157.511630000001</v>
      </c>
      <c r="D12" s="18">
        <f t="shared" si="1"/>
        <v>2846.4593025000004</v>
      </c>
      <c r="E12" s="19">
        <f t="shared" si="2"/>
        <v>17.286190096153845</v>
      </c>
      <c r="F12" s="19">
        <f t="shared" si="3"/>
        <v>8.6430950480769226</v>
      </c>
      <c r="G12" s="19">
        <f t="shared" si="4"/>
        <v>3.4572380192307692</v>
      </c>
      <c r="H12" s="20">
        <f t="shared" si="5"/>
        <v>16.421880591346156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35537.637011999999</v>
      </c>
      <c r="D13" s="18">
        <f t="shared" si="1"/>
        <v>2961.4697509999996</v>
      </c>
      <c r="E13" s="19">
        <f t="shared" si="2"/>
        <v>17.984634115384615</v>
      </c>
      <c r="F13" s="19">
        <f t="shared" si="3"/>
        <v>8.9923170576923077</v>
      </c>
      <c r="G13" s="19">
        <f t="shared" si="4"/>
        <v>3.5969268230769229</v>
      </c>
      <c r="H13" s="20">
        <f t="shared" si="5"/>
        <v>17.085402409615384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35537.637011999999</v>
      </c>
      <c r="D14" s="18">
        <f t="shared" si="1"/>
        <v>2961.4697509999996</v>
      </c>
      <c r="E14" s="19">
        <f t="shared" si="2"/>
        <v>17.984634115384615</v>
      </c>
      <c r="F14" s="19">
        <f t="shared" si="3"/>
        <v>8.9923170576923077</v>
      </c>
      <c r="G14" s="19">
        <f t="shared" si="4"/>
        <v>3.5969268230769229</v>
      </c>
      <c r="H14" s="20">
        <f t="shared" si="5"/>
        <v>17.085402409615384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36630.687423000003</v>
      </c>
      <c r="D15" s="18">
        <f t="shared" si="1"/>
        <v>3052.5572852499999</v>
      </c>
      <c r="E15" s="19">
        <f t="shared" si="2"/>
        <v>18.537797278846156</v>
      </c>
      <c r="F15" s="19">
        <f t="shared" si="3"/>
        <v>9.2688986394230781</v>
      </c>
      <c r="G15" s="19">
        <f t="shared" si="4"/>
        <v>3.7075594557692311</v>
      </c>
      <c r="H15" s="20">
        <f t="shared" si="5"/>
        <v>17.610907414903849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36648.255392999999</v>
      </c>
      <c r="D16" s="18">
        <f t="shared" si="1"/>
        <v>3054.02128275</v>
      </c>
      <c r="E16" s="19">
        <f t="shared" si="2"/>
        <v>18.546687951923076</v>
      </c>
      <c r="F16" s="19">
        <f t="shared" si="3"/>
        <v>9.2733439759615379</v>
      </c>
      <c r="G16" s="19">
        <f t="shared" si="4"/>
        <v>3.7093375903846151</v>
      </c>
      <c r="H16" s="20">
        <f t="shared" si="5"/>
        <v>17.619353554326924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38266.659813000006</v>
      </c>
      <c r="D17" s="18">
        <f t="shared" si="1"/>
        <v>3188.8883177500006</v>
      </c>
      <c r="E17" s="19">
        <f t="shared" si="2"/>
        <v>19.365718528846156</v>
      </c>
      <c r="F17" s="19">
        <f t="shared" si="3"/>
        <v>9.6828592644230778</v>
      </c>
      <c r="G17" s="19">
        <f t="shared" si="4"/>
        <v>3.8731437057692313</v>
      </c>
      <c r="H17" s="20">
        <f t="shared" si="5"/>
        <v>18.39743260240385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38284.251685000003</v>
      </c>
      <c r="D18" s="18">
        <f t="shared" si="1"/>
        <v>3190.3543070833334</v>
      </c>
      <c r="E18" s="19">
        <f t="shared" si="2"/>
        <v>19.374621298076924</v>
      </c>
      <c r="F18" s="19">
        <f t="shared" si="3"/>
        <v>9.6873106490384622</v>
      </c>
      <c r="G18" s="19">
        <f t="shared" si="4"/>
        <v>3.8749242596153848</v>
      </c>
      <c r="H18" s="20">
        <f t="shared" si="5"/>
        <v>18.405890233173078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39341.210076000003</v>
      </c>
      <c r="D19" s="18">
        <f t="shared" si="1"/>
        <v>3278.4341730000001</v>
      </c>
      <c r="E19" s="19">
        <f t="shared" si="2"/>
        <v>19.909519269230771</v>
      </c>
      <c r="F19" s="19">
        <f t="shared" si="3"/>
        <v>9.9547596346153853</v>
      </c>
      <c r="G19" s="19">
        <f t="shared" si="4"/>
        <v>3.9819038538461542</v>
      </c>
      <c r="H19" s="20">
        <f t="shared" si="5"/>
        <v>18.914043305769233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39341.210076000003</v>
      </c>
      <c r="D20" s="18">
        <f t="shared" si="1"/>
        <v>3278.4341730000001</v>
      </c>
      <c r="E20" s="19">
        <f t="shared" si="2"/>
        <v>19.909519269230771</v>
      </c>
      <c r="F20" s="19">
        <f t="shared" si="3"/>
        <v>9.9547596346153853</v>
      </c>
      <c r="G20" s="19">
        <f t="shared" si="4"/>
        <v>3.9819038538461542</v>
      </c>
      <c r="H20" s="20">
        <f t="shared" si="5"/>
        <v>18.914043305769233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40761.705936000006</v>
      </c>
      <c r="D21" s="18">
        <f t="shared" si="1"/>
        <v>3396.8088280000002</v>
      </c>
      <c r="E21" s="19">
        <f t="shared" si="2"/>
        <v>20.628393692307696</v>
      </c>
      <c r="F21" s="19">
        <f t="shared" si="3"/>
        <v>10.314196846153848</v>
      </c>
      <c r="G21" s="19">
        <f t="shared" si="4"/>
        <v>4.1256787384615397</v>
      </c>
      <c r="H21" s="20">
        <f t="shared" si="5"/>
        <v>19.59697400769231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40779.297808000003</v>
      </c>
      <c r="D22" s="18">
        <f t="shared" si="1"/>
        <v>3398.2748173333334</v>
      </c>
      <c r="E22" s="19">
        <f t="shared" si="2"/>
        <v>20.637296461538462</v>
      </c>
      <c r="F22" s="19">
        <f t="shared" si="3"/>
        <v>10.318648230769231</v>
      </c>
      <c r="G22" s="19">
        <f t="shared" si="4"/>
        <v>4.1274592923076927</v>
      </c>
      <c r="H22" s="20">
        <f t="shared" si="5"/>
        <v>19.605431638461539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42397.702228000002</v>
      </c>
      <c r="D23" s="18">
        <f t="shared" si="1"/>
        <v>3533.1418523333332</v>
      </c>
      <c r="E23" s="19">
        <f t="shared" si="2"/>
        <v>21.456327038461538</v>
      </c>
      <c r="F23" s="19">
        <f t="shared" si="3"/>
        <v>10.728163519230769</v>
      </c>
      <c r="G23" s="19">
        <f t="shared" si="4"/>
        <v>4.2912654076923076</v>
      </c>
      <c r="H23" s="20">
        <f t="shared" si="5"/>
        <v>20.383510686538461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42415.258247000005</v>
      </c>
      <c r="D24" s="18">
        <f t="shared" si="1"/>
        <v>3534.6048539166668</v>
      </c>
      <c r="E24" s="19">
        <f t="shared" si="2"/>
        <v>21.465211663461542</v>
      </c>
      <c r="F24" s="19">
        <f t="shared" si="3"/>
        <v>10.732605831730771</v>
      </c>
      <c r="G24" s="19">
        <f t="shared" si="4"/>
        <v>4.2930423326923082</v>
      </c>
      <c r="H24" s="20">
        <f t="shared" si="5"/>
        <v>20.391951080288464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44033.662666999997</v>
      </c>
      <c r="D25" s="18">
        <f t="shared" si="1"/>
        <v>3669.471888916667</v>
      </c>
      <c r="E25" s="19">
        <f t="shared" si="2"/>
        <v>22.284242240384614</v>
      </c>
      <c r="F25" s="19">
        <f t="shared" si="3"/>
        <v>11.142121120192307</v>
      </c>
      <c r="G25" s="19">
        <f t="shared" si="4"/>
        <v>4.456848448076923</v>
      </c>
      <c r="H25" s="20">
        <f t="shared" si="5"/>
        <v>21.170030128365383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44051.278441000009</v>
      </c>
      <c r="D26" s="18">
        <f t="shared" si="1"/>
        <v>3670.9398700833335</v>
      </c>
      <c r="E26" s="19">
        <f t="shared" si="2"/>
        <v>22.293157105769236</v>
      </c>
      <c r="F26" s="19">
        <f t="shared" si="3"/>
        <v>11.146578552884618</v>
      </c>
      <c r="G26" s="19">
        <f t="shared" si="4"/>
        <v>4.4586314211538474</v>
      </c>
      <c r="H26" s="20">
        <f t="shared" si="5"/>
        <v>21.178499250480773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45669.670910000001</v>
      </c>
      <c r="D27" s="18">
        <f t="shared" si="1"/>
        <v>3805.8059091666669</v>
      </c>
      <c r="E27" s="19">
        <f t="shared" si="2"/>
        <v>23.112181634615386</v>
      </c>
      <c r="F27" s="19">
        <f t="shared" si="3"/>
        <v>11.556090817307693</v>
      </c>
      <c r="G27" s="19">
        <f t="shared" si="4"/>
        <v>4.6224363269230775</v>
      </c>
      <c r="H27" s="20">
        <f t="shared" si="5"/>
        <v>21.956572552884616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45687.226929000004</v>
      </c>
      <c r="D28" s="18">
        <f t="shared" si="1"/>
        <v>3807.26891075</v>
      </c>
      <c r="E28" s="19">
        <f t="shared" si="2"/>
        <v>23.121066259615386</v>
      </c>
      <c r="F28" s="19">
        <f t="shared" si="3"/>
        <v>11.560533129807693</v>
      </c>
      <c r="G28" s="19">
        <f t="shared" si="4"/>
        <v>4.6242132519230772</v>
      </c>
      <c r="H28" s="20">
        <f t="shared" si="5"/>
        <v>21.965012946634616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47305.643300000003</v>
      </c>
      <c r="D29" s="18">
        <f t="shared" si="1"/>
        <v>3942.1369416666671</v>
      </c>
      <c r="E29" s="19">
        <f t="shared" si="2"/>
        <v>23.940102884615385</v>
      </c>
      <c r="F29" s="19">
        <f t="shared" si="3"/>
        <v>11.970051442307692</v>
      </c>
      <c r="G29" s="19">
        <f t="shared" si="4"/>
        <v>4.7880205769230768</v>
      </c>
      <c r="H29" s="20">
        <f t="shared" si="5"/>
        <v>22.743097740384616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48941.639592</v>
      </c>
      <c r="D30" s="18">
        <f t="shared" si="1"/>
        <v>4078.4699660000001</v>
      </c>
      <c r="E30" s="19">
        <f t="shared" si="2"/>
        <v>24.76803623076923</v>
      </c>
      <c r="F30" s="19">
        <f t="shared" si="3"/>
        <v>12.384018115384615</v>
      </c>
      <c r="G30" s="19">
        <f t="shared" si="4"/>
        <v>4.9536072461538456</v>
      </c>
      <c r="H30" s="20">
        <f t="shared" si="5"/>
        <v>23.529634419230771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50560.055962999999</v>
      </c>
      <c r="D31" s="18">
        <f t="shared" si="1"/>
        <v>4213.3379969166672</v>
      </c>
      <c r="E31" s="19">
        <f t="shared" si="2"/>
        <v>25.587072855769229</v>
      </c>
      <c r="F31" s="19">
        <f t="shared" si="3"/>
        <v>12.793536427884614</v>
      </c>
      <c r="G31" s="19">
        <f t="shared" si="4"/>
        <v>5.1174145711538461</v>
      </c>
      <c r="H31" s="20">
        <f t="shared" si="5"/>
        <v>24.307719212980768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50669.359809000001</v>
      </c>
      <c r="D32" s="18">
        <f t="shared" si="1"/>
        <v>4222.4466507500001</v>
      </c>
      <c r="E32" s="19">
        <f t="shared" si="2"/>
        <v>25.642388567307695</v>
      </c>
      <c r="F32" s="19">
        <f t="shared" si="3"/>
        <v>12.821194283653847</v>
      </c>
      <c r="G32" s="19">
        <f t="shared" si="4"/>
        <v>5.1284777134615389</v>
      </c>
      <c r="H32" s="20">
        <f t="shared" si="5"/>
        <v>24.360269138942307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50754.391173999997</v>
      </c>
      <c r="D33" s="18">
        <f t="shared" si="1"/>
        <v>4229.5325978333331</v>
      </c>
      <c r="E33" s="19">
        <f t="shared" si="2"/>
        <v>25.685420634615383</v>
      </c>
      <c r="F33" s="19">
        <f t="shared" si="3"/>
        <v>12.842710317307692</v>
      </c>
      <c r="G33" s="19">
        <f t="shared" si="4"/>
        <v>5.1370841269230763</v>
      </c>
      <c r="H33" s="20">
        <f t="shared" si="5"/>
        <v>24.401149602884615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50850.871597000005</v>
      </c>
      <c r="D34" s="18">
        <f t="shared" si="1"/>
        <v>4237.572633083334</v>
      </c>
      <c r="E34" s="19">
        <f t="shared" si="2"/>
        <v>25.734246759615388</v>
      </c>
      <c r="F34" s="19">
        <f t="shared" si="3"/>
        <v>12.867123379807694</v>
      </c>
      <c r="G34" s="19">
        <f t="shared" si="4"/>
        <v>5.1468493519230778</v>
      </c>
      <c r="H34" s="20">
        <f t="shared" si="5"/>
        <v>24.447534421634618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50923.880255999997</v>
      </c>
      <c r="D35" s="18">
        <f t="shared" si="1"/>
        <v>4243.656688</v>
      </c>
      <c r="E35" s="19">
        <f t="shared" si="2"/>
        <v>25.77119446153846</v>
      </c>
      <c r="F35" s="19">
        <f t="shared" si="3"/>
        <v>12.88559723076923</v>
      </c>
      <c r="G35" s="19">
        <f t="shared" si="4"/>
        <v>5.1542388923076921</v>
      </c>
      <c r="H35" s="20">
        <f t="shared" si="5"/>
        <v>24.482634738461538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50991.475112000007</v>
      </c>
      <c r="D36" s="18">
        <f t="shared" si="1"/>
        <v>4249.289592666667</v>
      </c>
      <c r="E36" s="19">
        <f t="shared" si="2"/>
        <v>25.805402384615387</v>
      </c>
      <c r="F36" s="19">
        <f t="shared" si="3"/>
        <v>12.902701192307694</v>
      </c>
      <c r="G36" s="19">
        <f t="shared" si="4"/>
        <v>5.1610804769230771</v>
      </c>
      <c r="H36" s="20">
        <f t="shared" si="5"/>
        <v>24.515132265384619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51054.146156000003</v>
      </c>
      <c r="D37" s="18">
        <f t="shared" si="1"/>
        <v>4254.5121796666663</v>
      </c>
      <c r="E37" s="19">
        <f t="shared" si="2"/>
        <v>25.837118500000003</v>
      </c>
      <c r="F37" s="19">
        <f t="shared" si="3"/>
        <v>12.918559250000001</v>
      </c>
      <c r="G37" s="19">
        <f t="shared" si="4"/>
        <v>5.1674237000000005</v>
      </c>
      <c r="H37" s="20">
        <f t="shared" si="5"/>
        <v>24.545262575000002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51112.156309999998</v>
      </c>
      <c r="D38" s="18">
        <f t="shared" si="1"/>
        <v>4259.3463591666668</v>
      </c>
      <c r="E38" s="19">
        <f t="shared" si="2"/>
        <v>25.866475865384615</v>
      </c>
      <c r="F38" s="19">
        <f t="shared" si="3"/>
        <v>12.933237932692307</v>
      </c>
      <c r="G38" s="19">
        <f t="shared" si="4"/>
        <v>5.173295173076923</v>
      </c>
      <c r="H38" s="20">
        <f t="shared" si="5"/>
        <v>24.573152072115384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51165.876055000008</v>
      </c>
      <c r="D39" s="18">
        <f t="shared" si="1"/>
        <v>4263.8230045833343</v>
      </c>
      <c r="E39" s="19">
        <f t="shared" si="2"/>
        <v>25.89366197115385</v>
      </c>
      <c r="F39" s="19">
        <f t="shared" si="3"/>
        <v>12.946830985576925</v>
      </c>
      <c r="G39" s="19">
        <f t="shared" si="4"/>
        <v>5.1787323942307699</v>
      </c>
      <c r="H39" s="20">
        <f t="shared" si="5"/>
        <v>24.598978872596156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51215.604166000005</v>
      </c>
      <c r="D40" s="18">
        <f t="shared" si="1"/>
        <v>4267.967013833334</v>
      </c>
      <c r="E40" s="19">
        <f t="shared" si="2"/>
        <v>25.918828019230773</v>
      </c>
      <c r="F40" s="19">
        <f t="shared" si="3"/>
        <v>12.959414009615386</v>
      </c>
      <c r="G40" s="19">
        <f t="shared" si="4"/>
        <v>5.1837656038461546</v>
      </c>
      <c r="H40" s="20">
        <f t="shared" si="5"/>
        <v>24.622886618269234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51261.687222</v>
      </c>
      <c r="D41" s="18">
        <f t="shared" si="1"/>
        <v>4271.8072684999997</v>
      </c>
      <c r="E41" s="19">
        <f t="shared" si="2"/>
        <v>25.942149403846155</v>
      </c>
      <c r="F41" s="19">
        <f t="shared" si="3"/>
        <v>12.971074701923078</v>
      </c>
      <c r="G41" s="19">
        <f t="shared" si="4"/>
        <v>5.1884298807692311</v>
      </c>
      <c r="H41" s="20">
        <f t="shared" si="5"/>
        <v>24.645041933653847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51304.328390000002</v>
      </c>
      <c r="D42" s="22">
        <f t="shared" si="1"/>
        <v>4275.3606991666666</v>
      </c>
      <c r="E42" s="23">
        <f t="shared" si="2"/>
        <v>25.963728942307693</v>
      </c>
      <c r="F42" s="23">
        <f t="shared" si="3"/>
        <v>12.981864471153846</v>
      </c>
      <c r="G42" s="23">
        <f t="shared" si="4"/>
        <v>5.1927457884615382</v>
      </c>
      <c r="H42" s="24">
        <f t="shared" si="5"/>
        <v>24.665542495192309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33666.791619000003</v>
      </c>
      <c r="D7" s="18">
        <f t="shared" ref="D7:D42" si="1">B7/12*$D$3</f>
        <v>2805.56596825</v>
      </c>
      <c r="E7" s="19">
        <f t="shared" ref="E7:E42" si="2">C7/1976</f>
        <v>17.037850009615386</v>
      </c>
      <c r="F7" s="19">
        <f>E7/2</f>
        <v>8.5189250048076932</v>
      </c>
      <c r="G7" s="19">
        <f>E7/5</f>
        <v>3.4075700019230775</v>
      </c>
      <c r="H7" s="20">
        <f>C7/2080</f>
        <v>16.185957509134617</v>
      </c>
    </row>
    <row r="8" spans="1:8" x14ac:dyDescent="0.3">
      <c r="A8" s="8">
        <f>A7+1</f>
        <v>1</v>
      </c>
      <c r="B8" s="18">
        <v>28858.13</v>
      </c>
      <c r="C8" s="18">
        <f t="shared" si="0"/>
        <v>34488.351162999999</v>
      </c>
      <c r="D8" s="18">
        <f t="shared" si="1"/>
        <v>2874.0292635833334</v>
      </c>
      <c r="E8" s="19">
        <f t="shared" si="2"/>
        <v>17.453619009615384</v>
      </c>
      <c r="F8" s="19">
        <f t="shared" ref="F8:F42" si="3">E8/2</f>
        <v>8.7268095048076919</v>
      </c>
      <c r="G8" s="19">
        <f t="shared" ref="G8:G42" si="4">E8/5</f>
        <v>3.4907238019230769</v>
      </c>
      <c r="H8" s="20">
        <f t="shared" ref="H8:H42" si="5">C8/2080</f>
        <v>16.580938059134613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35567.681826</v>
      </c>
      <c r="D9" s="18">
        <f t="shared" si="1"/>
        <v>2963.9734855000002</v>
      </c>
      <c r="E9" s="19">
        <f t="shared" si="2"/>
        <v>17.99983898076923</v>
      </c>
      <c r="F9" s="19">
        <f t="shared" si="3"/>
        <v>8.9999194903846149</v>
      </c>
      <c r="G9" s="19">
        <f t="shared" si="4"/>
        <v>3.5999677961538459</v>
      </c>
      <c r="H9" s="20">
        <f t="shared" si="5"/>
        <v>17.099847031730768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36695.485745000005</v>
      </c>
      <c r="D10" s="18">
        <f t="shared" si="1"/>
        <v>3057.9571454166667</v>
      </c>
      <c r="E10" s="19">
        <f t="shared" si="2"/>
        <v>18.570589951923079</v>
      </c>
      <c r="F10" s="19">
        <f t="shared" si="3"/>
        <v>9.2852949759615395</v>
      </c>
      <c r="G10" s="19">
        <f t="shared" si="4"/>
        <v>3.714117990384616</v>
      </c>
      <c r="H10" s="20">
        <f t="shared" si="5"/>
        <v>17.642060454326927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37716.949666</v>
      </c>
      <c r="D11" s="18">
        <f t="shared" si="1"/>
        <v>3143.0791388333337</v>
      </c>
      <c r="E11" s="19">
        <f t="shared" si="2"/>
        <v>19.087525134615383</v>
      </c>
      <c r="F11" s="19">
        <f t="shared" si="3"/>
        <v>9.5437625673076916</v>
      </c>
      <c r="G11" s="19">
        <f t="shared" si="4"/>
        <v>3.8175050269230768</v>
      </c>
      <c r="H11" s="20">
        <f t="shared" si="5"/>
        <v>18.133148877884615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38204.693877999998</v>
      </c>
      <c r="D12" s="18">
        <f t="shared" si="1"/>
        <v>3183.7244898333333</v>
      </c>
      <c r="E12" s="19">
        <f t="shared" si="2"/>
        <v>19.334359249999999</v>
      </c>
      <c r="F12" s="19">
        <f t="shared" si="3"/>
        <v>9.6671796249999993</v>
      </c>
      <c r="G12" s="19">
        <f t="shared" si="4"/>
        <v>3.8668718499999999</v>
      </c>
      <c r="H12" s="20">
        <f t="shared" si="5"/>
        <v>18.3676412875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39201.586543000005</v>
      </c>
      <c r="D13" s="18">
        <f t="shared" si="1"/>
        <v>3266.7988785833336</v>
      </c>
      <c r="E13" s="19">
        <f t="shared" si="2"/>
        <v>19.838859586538465</v>
      </c>
      <c r="F13" s="19">
        <f t="shared" si="3"/>
        <v>9.9194297932692326</v>
      </c>
      <c r="G13" s="19">
        <f t="shared" si="4"/>
        <v>3.9677719173076929</v>
      </c>
      <c r="H13" s="20">
        <f t="shared" si="5"/>
        <v>18.84691660721154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39648.219315000002</v>
      </c>
      <c r="D14" s="18">
        <f t="shared" si="1"/>
        <v>3304.0182762500003</v>
      </c>
      <c r="E14" s="19">
        <f t="shared" si="2"/>
        <v>20.064888317307695</v>
      </c>
      <c r="F14" s="19">
        <f t="shared" si="3"/>
        <v>10.032444158653847</v>
      </c>
      <c r="G14" s="19">
        <f t="shared" si="4"/>
        <v>4.0129776634615393</v>
      </c>
      <c r="H14" s="20">
        <f t="shared" si="5"/>
        <v>19.061643901442309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40896.154686000002</v>
      </c>
      <c r="D15" s="18">
        <f t="shared" si="1"/>
        <v>3408.0128905000006</v>
      </c>
      <c r="E15" s="19">
        <f t="shared" si="2"/>
        <v>20.69643455769231</v>
      </c>
      <c r="F15" s="19">
        <f t="shared" si="3"/>
        <v>10.348217278846155</v>
      </c>
      <c r="G15" s="19">
        <f t="shared" si="4"/>
        <v>4.1392869115384618</v>
      </c>
      <c r="H15" s="20">
        <f t="shared" si="5"/>
        <v>19.661612829807694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41295.162723000009</v>
      </c>
      <c r="D16" s="18">
        <f t="shared" si="1"/>
        <v>3441.2635602500009</v>
      </c>
      <c r="E16" s="19">
        <f t="shared" si="2"/>
        <v>20.898361701923083</v>
      </c>
      <c r="F16" s="19">
        <f t="shared" si="3"/>
        <v>10.449180850961541</v>
      </c>
      <c r="G16" s="19">
        <f t="shared" si="4"/>
        <v>4.1796723403846165</v>
      </c>
      <c r="H16" s="20">
        <f t="shared" si="5"/>
        <v>19.853443616826926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42147.519994000002</v>
      </c>
      <c r="D17" s="18">
        <f t="shared" si="1"/>
        <v>3512.2933328333338</v>
      </c>
      <c r="E17" s="19">
        <f t="shared" si="2"/>
        <v>21.329716596153848</v>
      </c>
      <c r="F17" s="19">
        <f t="shared" si="3"/>
        <v>10.664858298076924</v>
      </c>
      <c r="G17" s="19">
        <f t="shared" si="4"/>
        <v>4.2659433192307699</v>
      </c>
      <c r="H17" s="20">
        <f t="shared" si="5"/>
        <v>20.263230766346155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42492.891943000002</v>
      </c>
      <c r="D18" s="18">
        <f t="shared" si="1"/>
        <v>3541.0743285833337</v>
      </c>
      <c r="E18" s="19">
        <f t="shared" si="2"/>
        <v>21.504499971153848</v>
      </c>
      <c r="F18" s="19">
        <f t="shared" si="3"/>
        <v>10.752249985576924</v>
      </c>
      <c r="G18" s="19">
        <f t="shared" si="4"/>
        <v>4.30089999423077</v>
      </c>
      <c r="H18" s="20">
        <f t="shared" si="5"/>
        <v>20.429274972596154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43627.997923000003</v>
      </c>
      <c r="D19" s="18">
        <f t="shared" si="1"/>
        <v>3635.6664935833337</v>
      </c>
      <c r="E19" s="19">
        <f t="shared" si="2"/>
        <v>22.078946317307693</v>
      </c>
      <c r="F19" s="19">
        <f t="shared" si="3"/>
        <v>11.039473158653847</v>
      </c>
      <c r="G19" s="19">
        <f t="shared" si="4"/>
        <v>4.415789263461539</v>
      </c>
      <c r="H19" s="20">
        <f t="shared" si="5"/>
        <v>20.97499900144231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43941.639967000003</v>
      </c>
      <c r="D20" s="18">
        <f t="shared" si="1"/>
        <v>3661.8033305833333</v>
      </c>
      <c r="E20" s="19">
        <f t="shared" si="2"/>
        <v>22.237672048076924</v>
      </c>
      <c r="F20" s="19">
        <f t="shared" si="3"/>
        <v>11.118836024038462</v>
      </c>
      <c r="G20" s="19">
        <f t="shared" si="4"/>
        <v>4.4475344096153844</v>
      </c>
      <c r="H20" s="20">
        <f t="shared" si="5"/>
        <v>21.125788445673077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45061.592079000002</v>
      </c>
      <c r="D21" s="18">
        <f t="shared" si="1"/>
        <v>3755.1326732500002</v>
      </c>
      <c r="E21" s="19">
        <f t="shared" si="2"/>
        <v>22.804449432692309</v>
      </c>
      <c r="F21" s="19">
        <f t="shared" si="3"/>
        <v>11.402224716346154</v>
      </c>
      <c r="G21" s="19">
        <f t="shared" si="4"/>
        <v>4.5608898865384617</v>
      </c>
      <c r="H21" s="20">
        <f t="shared" si="5"/>
        <v>21.664226961057693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45337.970905000002</v>
      </c>
      <c r="D22" s="18">
        <f t="shared" si="1"/>
        <v>3778.1642420833341</v>
      </c>
      <c r="E22" s="19">
        <f t="shared" si="2"/>
        <v>22.944317259615385</v>
      </c>
      <c r="F22" s="19">
        <f t="shared" si="3"/>
        <v>11.472158629807693</v>
      </c>
      <c r="G22" s="19">
        <f t="shared" si="4"/>
        <v>4.5888634519230767</v>
      </c>
      <c r="H22" s="20">
        <f t="shared" si="5"/>
        <v>21.797101396634616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46422.500252999998</v>
      </c>
      <c r="D23" s="18">
        <f t="shared" si="1"/>
        <v>3868.5416877500002</v>
      </c>
      <c r="E23" s="19">
        <f t="shared" si="2"/>
        <v>23.493168144230768</v>
      </c>
      <c r="F23" s="19">
        <f t="shared" si="3"/>
        <v>11.746584072115384</v>
      </c>
      <c r="G23" s="19">
        <f t="shared" si="4"/>
        <v>4.6986336288461539</v>
      </c>
      <c r="H23" s="20">
        <f t="shared" si="5"/>
        <v>22.31850973701923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46665.284818</v>
      </c>
      <c r="D24" s="18">
        <f t="shared" si="1"/>
        <v>3888.7737348333335</v>
      </c>
      <c r="E24" s="19">
        <f t="shared" si="2"/>
        <v>23.616034826923077</v>
      </c>
      <c r="F24" s="19">
        <f t="shared" si="3"/>
        <v>11.808017413461538</v>
      </c>
      <c r="G24" s="19">
        <f t="shared" si="4"/>
        <v>4.7232069653846152</v>
      </c>
      <c r="H24" s="20">
        <f t="shared" si="5"/>
        <v>22.435233085576922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47718.120114000005</v>
      </c>
      <c r="D25" s="18">
        <f t="shared" si="1"/>
        <v>3976.5100094999998</v>
      </c>
      <c r="E25" s="19">
        <f t="shared" si="2"/>
        <v>24.148846211538466</v>
      </c>
      <c r="F25" s="19">
        <f t="shared" si="3"/>
        <v>12.074423105769233</v>
      </c>
      <c r="G25" s="19">
        <f t="shared" si="4"/>
        <v>4.8297692423076928</v>
      </c>
      <c r="H25" s="20">
        <f t="shared" si="5"/>
        <v>22.941403900961539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47930.931571000001</v>
      </c>
      <c r="D26" s="18">
        <f t="shared" si="1"/>
        <v>3994.2442975833333</v>
      </c>
      <c r="E26" s="19">
        <f t="shared" si="2"/>
        <v>24.256544317307693</v>
      </c>
      <c r="F26" s="19">
        <f t="shared" si="3"/>
        <v>12.128272158653846</v>
      </c>
      <c r="G26" s="19">
        <f t="shared" si="4"/>
        <v>4.8513088634615382</v>
      </c>
      <c r="H26" s="20">
        <f t="shared" si="5"/>
        <v>23.043717101442308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48955.538605000009</v>
      </c>
      <c r="D27" s="18">
        <f t="shared" si="1"/>
        <v>4079.6282170833338</v>
      </c>
      <c r="E27" s="19">
        <f t="shared" si="2"/>
        <v>24.775070144230774</v>
      </c>
      <c r="F27" s="19">
        <f t="shared" si="3"/>
        <v>12.387535072115387</v>
      </c>
      <c r="G27" s="19">
        <f t="shared" si="4"/>
        <v>4.955014028846155</v>
      </c>
      <c r="H27" s="20">
        <f t="shared" si="5"/>
        <v>23.536316637019237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49141.735184999998</v>
      </c>
      <c r="D28" s="18">
        <f t="shared" si="1"/>
        <v>4095.1445987499997</v>
      </c>
      <c r="E28" s="19">
        <f t="shared" si="2"/>
        <v>24.869299182692306</v>
      </c>
      <c r="F28" s="19">
        <f t="shared" si="3"/>
        <v>12.434649591346153</v>
      </c>
      <c r="G28" s="19">
        <f t="shared" si="4"/>
        <v>4.9738598365384608</v>
      </c>
      <c r="H28" s="20">
        <f t="shared" si="5"/>
        <v>23.625834223557693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50141.364629000003</v>
      </c>
      <c r="D29" s="18">
        <f t="shared" si="1"/>
        <v>4178.4470524166672</v>
      </c>
      <c r="E29" s="19">
        <f t="shared" si="2"/>
        <v>25.375184528846155</v>
      </c>
      <c r="F29" s="19">
        <f t="shared" si="3"/>
        <v>12.687592264423078</v>
      </c>
      <c r="G29" s="19">
        <f t="shared" si="4"/>
        <v>5.0750369057692311</v>
      </c>
      <c r="H29" s="20">
        <f t="shared" si="5"/>
        <v>24.106425302403849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51271.439237999999</v>
      </c>
      <c r="D30" s="18">
        <f t="shared" si="1"/>
        <v>4272.6199365000002</v>
      </c>
      <c r="E30" s="19">
        <f t="shared" si="2"/>
        <v>25.947084634615383</v>
      </c>
      <c r="F30" s="19">
        <f t="shared" si="3"/>
        <v>12.973542317307691</v>
      </c>
      <c r="G30" s="19">
        <f t="shared" si="4"/>
        <v>5.1894169269230765</v>
      </c>
      <c r="H30" s="20">
        <f t="shared" si="5"/>
        <v>24.649730402884614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52966.903705999997</v>
      </c>
      <c r="D31" s="18">
        <f t="shared" si="1"/>
        <v>4413.9086421666671</v>
      </c>
      <c r="E31" s="19">
        <f t="shared" si="2"/>
        <v>26.805113211538462</v>
      </c>
      <c r="F31" s="19">
        <f t="shared" si="3"/>
        <v>13.402556605769231</v>
      </c>
      <c r="G31" s="19">
        <f t="shared" si="4"/>
        <v>5.3610226423076925</v>
      </c>
      <c r="H31" s="20">
        <f t="shared" si="5"/>
        <v>25.464857550961536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53081.430139000004</v>
      </c>
      <c r="D32" s="18">
        <f t="shared" si="1"/>
        <v>4423.4525115833339</v>
      </c>
      <c r="E32" s="19">
        <f t="shared" si="2"/>
        <v>26.863071932692311</v>
      </c>
      <c r="F32" s="19">
        <f t="shared" si="3"/>
        <v>13.431535966346155</v>
      </c>
      <c r="G32" s="19">
        <f t="shared" si="4"/>
        <v>5.3726143865384621</v>
      </c>
      <c r="H32" s="20">
        <f t="shared" si="5"/>
        <v>25.519918336057692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53170.512892999999</v>
      </c>
      <c r="D33" s="18">
        <f t="shared" si="1"/>
        <v>4430.8760744166666</v>
      </c>
      <c r="E33" s="19">
        <f t="shared" si="2"/>
        <v>26.908154298076923</v>
      </c>
      <c r="F33" s="19">
        <f t="shared" si="3"/>
        <v>13.454077149038461</v>
      </c>
      <c r="G33" s="19">
        <f t="shared" si="4"/>
        <v>5.3816308596153846</v>
      </c>
      <c r="H33" s="20">
        <f t="shared" si="5"/>
        <v>25.562746583173077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53271.594451000004</v>
      </c>
      <c r="D34" s="18">
        <f t="shared" si="1"/>
        <v>4439.2995375833343</v>
      </c>
      <c r="E34" s="19">
        <f t="shared" si="2"/>
        <v>26.959308932692309</v>
      </c>
      <c r="F34" s="19">
        <f t="shared" si="3"/>
        <v>13.479654466346155</v>
      </c>
      <c r="G34" s="19">
        <f t="shared" si="4"/>
        <v>5.3918617865384615</v>
      </c>
      <c r="H34" s="20">
        <f t="shared" si="5"/>
        <v>25.611343486057695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53348.080851000006</v>
      </c>
      <c r="D35" s="18">
        <f t="shared" si="1"/>
        <v>4445.6734042500002</v>
      </c>
      <c r="E35" s="19">
        <f t="shared" si="2"/>
        <v>26.998016625000002</v>
      </c>
      <c r="F35" s="19">
        <f t="shared" si="3"/>
        <v>13.499008312500001</v>
      </c>
      <c r="G35" s="19">
        <f t="shared" si="4"/>
        <v>5.3996033250000002</v>
      </c>
      <c r="H35" s="20">
        <f t="shared" si="5"/>
        <v>25.648115793750002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53418.890526000003</v>
      </c>
      <c r="D36" s="18">
        <f t="shared" si="1"/>
        <v>4451.5742104999999</v>
      </c>
      <c r="E36" s="19">
        <f t="shared" si="2"/>
        <v>27.033851480769233</v>
      </c>
      <c r="F36" s="19">
        <f t="shared" si="3"/>
        <v>13.516925740384616</v>
      </c>
      <c r="G36" s="19">
        <f t="shared" si="4"/>
        <v>5.4067702961538462</v>
      </c>
      <c r="H36" s="20">
        <f t="shared" si="5"/>
        <v>25.68215890673077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53484.549319999998</v>
      </c>
      <c r="D37" s="18">
        <f t="shared" si="1"/>
        <v>4457.0457766666668</v>
      </c>
      <c r="E37" s="19">
        <f t="shared" si="2"/>
        <v>27.067079615384614</v>
      </c>
      <c r="F37" s="19">
        <f t="shared" si="3"/>
        <v>13.533539807692307</v>
      </c>
      <c r="G37" s="19">
        <f t="shared" si="4"/>
        <v>5.413415923076923</v>
      </c>
      <c r="H37" s="20">
        <f t="shared" si="5"/>
        <v>25.713725634615383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53545.320155000009</v>
      </c>
      <c r="D38" s="18">
        <f t="shared" si="1"/>
        <v>4462.1100129166671</v>
      </c>
      <c r="E38" s="19">
        <f t="shared" si="2"/>
        <v>27.097834086538466</v>
      </c>
      <c r="F38" s="19">
        <f t="shared" si="3"/>
        <v>13.548917043269233</v>
      </c>
      <c r="G38" s="19">
        <f t="shared" si="4"/>
        <v>5.4195668173076932</v>
      </c>
      <c r="H38" s="20">
        <f t="shared" si="5"/>
        <v>25.742942382211542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53601.597414000003</v>
      </c>
      <c r="D39" s="18">
        <f t="shared" si="1"/>
        <v>4466.7997845</v>
      </c>
      <c r="E39" s="19">
        <f t="shared" si="2"/>
        <v>27.126314480769231</v>
      </c>
      <c r="F39" s="19">
        <f t="shared" si="3"/>
        <v>13.563157240384616</v>
      </c>
      <c r="G39" s="19">
        <f t="shared" si="4"/>
        <v>5.4252628961538463</v>
      </c>
      <c r="H39" s="20">
        <f t="shared" si="5"/>
        <v>25.769998756730772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53653.691823000008</v>
      </c>
      <c r="D40" s="18">
        <f t="shared" si="1"/>
        <v>4471.140985250001</v>
      </c>
      <c r="E40" s="19">
        <f t="shared" si="2"/>
        <v>27.152678048076929</v>
      </c>
      <c r="F40" s="19">
        <f t="shared" si="3"/>
        <v>13.576339024038464</v>
      </c>
      <c r="G40" s="19">
        <f t="shared" si="4"/>
        <v>5.4305356096153856</v>
      </c>
      <c r="H40" s="20">
        <f t="shared" si="5"/>
        <v>25.795044145673081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53701.973862999999</v>
      </c>
      <c r="D41" s="18">
        <f t="shared" si="1"/>
        <v>4475.164488583333</v>
      </c>
      <c r="E41" s="19">
        <f t="shared" si="2"/>
        <v>27.177112278846153</v>
      </c>
      <c r="F41" s="19">
        <f t="shared" si="3"/>
        <v>13.588556139423076</v>
      </c>
      <c r="G41" s="19">
        <f t="shared" si="4"/>
        <v>5.4354224557692303</v>
      </c>
      <c r="H41" s="20">
        <f t="shared" si="5"/>
        <v>25.818256664903846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53746.634750000005</v>
      </c>
      <c r="D42" s="22">
        <f t="shared" si="1"/>
        <v>4478.8862291666674</v>
      </c>
      <c r="E42" s="23">
        <f t="shared" si="2"/>
        <v>27.199713942307696</v>
      </c>
      <c r="F42" s="23">
        <f t="shared" si="3"/>
        <v>13.599856971153848</v>
      </c>
      <c r="G42" s="23">
        <f t="shared" si="4"/>
        <v>5.439942788461539</v>
      </c>
      <c r="H42" s="24">
        <f t="shared" si="5"/>
        <v>25.839728245192308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37</v>
      </c>
      <c r="B1" s="1" t="s">
        <v>54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36925.912976</v>
      </c>
      <c r="D7" s="18">
        <f t="shared" ref="D7:D42" si="1">B7/12*$D$3</f>
        <v>3077.1594146666666</v>
      </c>
      <c r="E7" s="19">
        <f t="shared" ref="E7:E42" si="2">C7/1976</f>
        <v>18.687202923076924</v>
      </c>
      <c r="F7" s="19">
        <f>E7/2</f>
        <v>9.3436014615384622</v>
      </c>
      <c r="G7" s="19">
        <f>E7/5</f>
        <v>3.7374405846153849</v>
      </c>
      <c r="H7" s="20">
        <f>C7/2080</f>
        <v>17.752842776923078</v>
      </c>
    </row>
    <row r="8" spans="1:8" x14ac:dyDescent="0.3">
      <c r="A8" s="8">
        <f>A7+1</f>
        <v>1</v>
      </c>
      <c r="B8" s="18">
        <v>31597.08</v>
      </c>
      <c r="C8" s="18">
        <f t="shared" si="0"/>
        <v>37761.670308000001</v>
      </c>
      <c r="D8" s="18">
        <f t="shared" si="1"/>
        <v>3146.8058590000005</v>
      </c>
      <c r="E8" s="19">
        <f t="shared" si="2"/>
        <v>19.110157038461537</v>
      </c>
      <c r="F8" s="19">
        <f t="shared" ref="F8:F42" si="3">E8/2</f>
        <v>9.5550785192307686</v>
      </c>
      <c r="G8" s="19">
        <f t="shared" ref="G8:G42" si="4">E8/5</f>
        <v>3.8220314076923074</v>
      </c>
      <c r="H8" s="20">
        <f t="shared" ref="H8:H42" si="5">C8/2080</f>
        <v>18.15464918653846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38906.360990000001</v>
      </c>
      <c r="D9" s="18">
        <f t="shared" si="1"/>
        <v>3242.1967491666669</v>
      </c>
      <c r="E9" s="19">
        <f t="shared" si="2"/>
        <v>19.689453942307694</v>
      </c>
      <c r="F9" s="19">
        <f t="shared" si="3"/>
        <v>9.8447269711538468</v>
      </c>
      <c r="G9" s="19">
        <f t="shared" si="4"/>
        <v>3.9378907884615386</v>
      </c>
      <c r="H9" s="20">
        <f t="shared" si="5"/>
        <v>18.704981245192307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40195.742429000005</v>
      </c>
      <c r="D10" s="18">
        <f t="shared" si="1"/>
        <v>3349.645202416667</v>
      </c>
      <c r="E10" s="19">
        <f t="shared" si="2"/>
        <v>20.341974913461542</v>
      </c>
      <c r="F10" s="19">
        <f t="shared" si="3"/>
        <v>10.170987456730771</v>
      </c>
      <c r="G10" s="19">
        <f t="shared" si="4"/>
        <v>4.0683949826923085</v>
      </c>
      <c r="H10" s="20">
        <f t="shared" si="5"/>
        <v>19.324876167788464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41335.246376999996</v>
      </c>
      <c r="D11" s="18">
        <f t="shared" si="1"/>
        <v>3444.6038647499995</v>
      </c>
      <c r="E11" s="19">
        <f t="shared" si="2"/>
        <v>20.918646951923076</v>
      </c>
      <c r="F11" s="19">
        <f t="shared" si="3"/>
        <v>10.459323475961538</v>
      </c>
      <c r="G11" s="19">
        <f t="shared" si="4"/>
        <v>4.1837293903846149</v>
      </c>
      <c r="H11" s="20">
        <f t="shared" si="5"/>
        <v>19.872714604326919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41897.708241000008</v>
      </c>
      <c r="D12" s="18">
        <f t="shared" si="1"/>
        <v>3491.4756867500005</v>
      </c>
      <c r="E12" s="19">
        <f t="shared" si="2"/>
        <v>21.203293644230772</v>
      </c>
      <c r="F12" s="19">
        <f t="shared" si="3"/>
        <v>10.601646822115386</v>
      </c>
      <c r="G12" s="19">
        <f t="shared" si="4"/>
        <v>4.2406587288461548</v>
      </c>
      <c r="H12" s="20">
        <f t="shared" si="5"/>
        <v>20.143128962019233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43121.502591999997</v>
      </c>
      <c r="D13" s="18">
        <f t="shared" si="1"/>
        <v>3593.4585493333329</v>
      </c>
      <c r="E13" s="19">
        <f t="shared" si="2"/>
        <v>21.822622769230769</v>
      </c>
      <c r="F13" s="19">
        <f t="shared" si="3"/>
        <v>10.911311384615384</v>
      </c>
      <c r="G13" s="19">
        <f t="shared" si="4"/>
        <v>4.3645245538461541</v>
      </c>
      <c r="H13" s="20">
        <f t="shared" si="5"/>
        <v>20.731491630769231</v>
      </c>
    </row>
    <row r="14" spans="1:8" x14ac:dyDescent="0.3">
      <c r="A14" s="8">
        <f t="shared" si="6"/>
        <v>7</v>
      </c>
      <c r="B14" s="18">
        <v>36510.99</v>
      </c>
      <c r="C14" s="18">
        <f t="shared" si="0"/>
        <v>43634.284148999999</v>
      </c>
      <c r="D14" s="18">
        <f t="shared" si="1"/>
        <v>3636.1903457500002</v>
      </c>
      <c r="E14" s="19">
        <f t="shared" si="2"/>
        <v>22.08212760576923</v>
      </c>
      <c r="F14" s="19">
        <f t="shared" si="3"/>
        <v>11.041063802884615</v>
      </c>
      <c r="G14" s="19">
        <f t="shared" si="4"/>
        <v>4.4164255211538457</v>
      </c>
      <c r="H14" s="20">
        <f t="shared" si="5"/>
        <v>20.97802122548077</v>
      </c>
    </row>
    <row r="15" spans="1:8" x14ac:dyDescent="0.3">
      <c r="A15" s="8">
        <f t="shared" si="6"/>
        <v>8</v>
      </c>
      <c r="B15" s="18">
        <v>37705.01</v>
      </c>
      <c r="C15" s="18">
        <f t="shared" si="0"/>
        <v>45061.257451000005</v>
      </c>
      <c r="D15" s="18">
        <f t="shared" si="1"/>
        <v>3755.1047875833337</v>
      </c>
      <c r="E15" s="19">
        <f t="shared" si="2"/>
        <v>22.804280086538466</v>
      </c>
      <c r="F15" s="19">
        <f t="shared" si="3"/>
        <v>11.402140043269233</v>
      </c>
      <c r="G15" s="19">
        <f t="shared" si="4"/>
        <v>4.5608560173076933</v>
      </c>
      <c r="H15" s="20">
        <f t="shared" si="5"/>
        <v>21.664066082211541</v>
      </c>
    </row>
    <row r="16" spans="1:8" x14ac:dyDescent="0.3">
      <c r="A16" s="8">
        <f t="shared" si="6"/>
        <v>9</v>
      </c>
      <c r="B16" s="18">
        <v>38090.53</v>
      </c>
      <c r="C16" s="18">
        <f t="shared" si="0"/>
        <v>45521.992403000004</v>
      </c>
      <c r="D16" s="18">
        <f t="shared" si="1"/>
        <v>3793.4993669166665</v>
      </c>
      <c r="E16" s="19">
        <f t="shared" si="2"/>
        <v>23.037445548076924</v>
      </c>
      <c r="F16" s="19">
        <f t="shared" si="3"/>
        <v>11.518722774038462</v>
      </c>
      <c r="G16" s="19">
        <f t="shared" si="4"/>
        <v>4.6074891096153845</v>
      </c>
      <c r="H16" s="20">
        <f t="shared" si="5"/>
        <v>21.885573270673078</v>
      </c>
    </row>
    <row r="17" spans="1:8" x14ac:dyDescent="0.3">
      <c r="A17" s="8">
        <f t="shared" si="6"/>
        <v>10</v>
      </c>
      <c r="B17" s="18">
        <v>39240.67</v>
      </c>
      <c r="C17" s="18">
        <f t="shared" si="0"/>
        <v>46896.524717</v>
      </c>
      <c r="D17" s="18">
        <f t="shared" si="1"/>
        <v>3908.0437264166667</v>
      </c>
      <c r="E17" s="19">
        <f t="shared" si="2"/>
        <v>23.733059067307693</v>
      </c>
      <c r="F17" s="19">
        <f t="shared" si="3"/>
        <v>11.866529533653846</v>
      </c>
      <c r="G17" s="19">
        <f t="shared" si="4"/>
        <v>4.7466118134615387</v>
      </c>
      <c r="H17" s="20">
        <f t="shared" si="5"/>
        <v>22.546406113942307</v>
      </c>
    </row>
    <row r="18" spans="1:8" x14ac:dyDescent="0.3">
      <c r="A18" s="8">
        <f t="shared" si="6"/>
        <v>11</v>
      </c>
      <c r="B18" s="18">
        <v>39584.980000000003</v>
      </c>
      <c r="C18" s="18">
        <f t="shared" si="0"/>
        <v>47308.009598000004</v>
      </c>
      <c r="D18" s="18">
        <f t="shared" si="1"/>
        <v>3942.334133166667</v>
      </c>
      <c r="E18" s="19">
        <f t="shared" si="2"/>
        <v>23.941300403846157</v>
      </c>
      <c r="F18" s="19">
        <f t="shared" si="3"/>
        <v>11.970650201923078</v>
      </c>
      <c r="G18" s="19">
        <f t="shared" si="4"/>
        <v>4.7882600807692315</v>
      </c>
      <c r="H18" s="20">
        <f t="shared" si="5"/>
        <v>22.744235383653848</v>
      </c>
    </row>
    <row r="19" spans="1:8" x14ac:dyDescent="0.3">
      <c r="A19" s="8">
        <f t="shared" si="6"/>
        <v>12</v>
      </c>
      <c r="B19" s="18">
        <v>40694.14</v>
      </c>
      <c r="C19" s="18">
        <f t="shared" si="0"/>
        <v>48633.566714000001</v>
      </c>
      <c r="D19" s="18">
        <f t="shared" si="1"/>
        <v>4052.7972261666669</v>
      </c>
      <c r="E19" s="19">
        <f t="shared" si="2"/>
        <v>24.612128903846155</v>
      </c>
      <c r="F19" s="19">
        <f t="shared" si="3"/>
        <v>12.306064451923078</v>
      </c>
      <c r="G19" s="19">
        <f t="shared" si="4"/>
        <v>4.9224257807692311</v>
      </c>
      <c r="H19" s="20">
        <f t="shared" si="5"/>
        <v>23.381522458653848</v>
      </c>
    </row>
    <row r="20" spans="1:8" x14ac:dyDescent="0.3">
      <c r="A20" s="8">
        <f t="shared" si="6"/>
        <v>13</v>
      </c>
      <c r="B20" s="18">
        <v>40999.15</v>
      </c>
      <c r="C20" s="18">
        <f t="shared" si="0"/>
        <v>48998.084165</v>
      </c>
      <c r="D20" s="18">
        <f t="shared" si="1"/>
        <v>4083.1736804166667</v>
      </c>
      <c r="E20" s="19">
        <f t="shared" si="2"/>
        <v>24.796601298076922</v>
      </c>
      <c r="F20" s="19">
        <f t="shared" si="3"/>
        <v>12.398300649038461</v>
      </c>
      <c r="G20" s="19">
        <f t="shared" si="4"/>
        <v>4.9593202596153843</v>
      </c>
      <c r="H20" s="20">
        <f t="shared" si="5"/>
        <v>23.556771233173077</v>
      </c>
    </row>
    <row r="21" spans="1:8" x14ac:dyDescent="0.3">
      <c r="A21" s="8">
        <f t="shared" si="6"/>
        <v>14</v>
      </c>
      <c r="B21" s="18">
        <v>42070.73</v>
      </c>
      <c r="C21" s="18">
        <f t="shared" si="0"/>
        <v>50278.729423000004</v>
      </c>
      <c r="D21" s="18">
        <f t="shared" si="1"/>
        <v>4189.8941185833337</v>
      </c>
      <c r="E21" s="19">
        <f t="shared" si="2"/>
        <v>25.444701125000002</v>
      </c>
      <c r="F21" s="19">
        <f t="shared" si="3"/>
        <v>12.722350562500001</v>
      </c>
      <c r="G21" s="19">
        <f t="shared" si="4"/>
        <v>5.088940225</v>
      </c>
      <c r="H21" s="20">
        <f t="shared" si="5"/>
        <v>24.172466068750001</v>
      </c>
    </row>
    <row r="22" spans="1:8" x14ac:dyDescent="0.3">
      <c r="A22" s="8">
        <f t="shared" si="6"/>
        <v>15</v>
      </c>
      <c r="B22" s="18">
        <v>42339.99</v>
      </c>
      <c r="C22" s="18">
        <f t="shared" si="0"/>
        <v>50600.522048999999</v>
      </c>
      <c r="D22" s="18">
        <f t="shared" si="1"/>
        <v>4216.7101707500005</v>
      </c>
      <c r="E22" s="19">
        <f t="shared" si="2"/>
        <v>25.607551644230767</v>
      </c>
      <c r="F22" s="19">
        <f t="shared" si="3"/>
        <v>12.803775822115384</v>
      </c>
      <c r="G22" s="19">
        <f t="shared" si="4"/>
        <v>5.1215103288461536</v>
      </c>
      <c r="H22" s="20">
        <f t="shared" si="5"/>
        <v>24.327174062019232</v>
      </c>
    </row>
    <row r="23" spans="1:8" x14ac:dyDescent="0.3">
      <c r="A23" s="8">
        <f t="shared" si="6"/>
        <v>16</v>
      </c>
      <c r="B23" s="18">
        <v>43404.57</v>
      </c>
      <c r="C23" s="18">
        <f t="shared" si="0"/>
        <v>51872.801607000001</v>
      </c>
      <c r="D23" s="18">
        <f t="shared" si="1"/>
        <v>4322.7334672500001</v>
      </c>
      <c r="E23" s="19">
        <f t="shared" si="2"/>
        <v>26.251417817307694</v>
      </c>
      <c r="F23" s="19">
        <f t="shared" si="3"/>
        <v>13.125708908653847</v>
      </c>
      <c r="G23" s="19">
        <f t="shared" si="4"/>
        <v>5.2502835634615383</v>
      </c>
      <c r="H23" s="20">
        <f t="shared" si="5"/>
        <v>24.938846926442309</v>
      </c>
    </row>
    <row r="24" spans="1:8" x14ac:dyDescent="0.3">
      <c r="A24" s="8">
        <f t="shared" si="6"/>
        <v>17</v>
      </c>
      <c r="B24" s="18">
        <v>43666.97</v>
      </c>
      <c r="C24" s="18">
        <f t="shared" si="0"/>
        <v>52186.395847000007</v>
      </c>
      <c r="D24" s="18">
        <f t="shared" si="1"/>
        <v>4348.8663205833336</v>
      </c>
      <c r="E24" s="19">
        <f t="shared" si="2"/>
        <v>26.410119355769233</v>
      </c>
      <c r="F24" s="19">
        <f t="shared" si="3"/>
        <v>13.205059677884616</v>
      </c>
      <c r="G24" s="19">
        <f t="shared" si="4"/>
        <v>5.2820238711538465</v>
      </c>
      <c r="H24" s="20">
        <f t="shared" si="5"/>
        <v>25.089613387980773</v>
      </c>
    </row>
    <row r="25" spans="1:8" x14ac:dyDescent="0.3">
      <c r="A25" s="8">
        <f t="shared" si="6"/>
        <v>18</v>
      </c>
      <c r="B25" s="18">
        <v>44697.98</v>
      </c>
      <c r="C25" s="18">
        <f t="shared" si="0"/>
        <v>53418.555898000006</v>
      </c>
      <c r="D25" s="18">
        <f t="shared" si="1"/>
        <v>4451.5463248333335</v>
      </c>
      <c r="E25" s="19">
        <f t="shared" si="2"/>
        <v>27.033682134615386</v>
      </c>
      <c r="F25" s="19">
        <f t="shared" si="3"/>
        <v>13.516841067307693</v>
      </c>
      <c r="G25" s="19">
        <f t="shared" si="4"/>
        <v>5.4067364269230769</v>
      </c>
      <c r="H25" s="20">
        <f t="shared" si="5"/>
        <v>25.681998027884617</v>
      </c>
    </row>
    <row r="26" spans="1:8" x14ac:dyDescent="0.3">
      <c r="A26" s="8">
        <f t="shared" si="6"/>
        <v>19</v>
      </c>
      <c r="B26" s="18">
        <v>44928.61</v>
      </c>
      <c r="C26" s="18">
        <f t="shared" si="0"/>
        <v>53694.181811000002</v>
      </c>
      <c r="D26" s="18">
        <f t="shared" si="1"/>
        <v>4474.5151509166672</v>
      </c>
      <c r="E26" s="19">
        <f t="shared" si="2"/>
        <v>27.17316893269231</v>
      </c>
      <c r="F26" s="19">
        <f t="shared" si="3"/>
        <v>13.586584466346155</v>
      </c>
      <c r="G26" s="19">
        <f t="shared" si="4"/>
        <v>5.4346337865384617</v>
      </c>
      <c r="H26" s="20">
        <f t="shared" si="5"/>
        <v>25.814510486057692</v>
      </c>
    </row>
    <row r="27" spans="1:8" x14ac:dyDescent="0.3">
      <c r="A27" s="8">
        <f t="shared" si="6"/>
        <v>20</v>
      </c>
      <c r="B27" s="18">
        <v>45929.51</v>
      </c>
      <c r="C27" s="18">
        <f t="shared" si="0"/>
        <v>54890.357401000008</v>
      </c>
      <c r="D27" s="18">
        <f t="shared" si="1"/>
        <v>4574.1964500833337</v>
      </c>
      <c r="E27" s="19">
        <f t="shared" si="2"/>
        <v>27.778520951923081</v>
      </c>
      <c r="F27" s="19">
        <f t="shared" si="3"/>
        <v>13.889260475961541</v>
      </c>
      <c r="G27" s="19">
        <f t="shared" si="4"/>
        <v>5.555704190384616</v>
      </c>
      <c r="H27" s="20">
        <f t="shared" si="5"/>
        <v>26.389594904326927</v>
      </c>
    </row>
    <row r="28" spans="1:8" x14ac:dyDescent="0.3">
      <c r="A28" s="8">
        <f t="shared" si="6"/>
        <v>21</v>
      </c>
      <c r="B28" s="18">
        <v>46131.7</v>
      </c>
      <c r="C28" s="18">
        <f t="shared" si="0"/>
        <v>55131.99467</v>
      </c>
      <c r="D28" s="18">
        <f t="shared" si="1"/>
        <v>4594.3328891666661</v>
      </c>
      <c r="E28" s="19">
        <f t="shared" si="2"/>
        <v>27.900807019230768</v>
      </c>
      <c r="F28" s="19">
        <f t="shared" si="3"/>
        <v>13.950403509615384</v>
      </c>
      <c r="G28" s="19">
        <f t="shared" si="4"/>
        <v>5.5801614038461533</v>
      </c>
      <c r="H28" s="20">
        <f t="shared" si="5"/>
        <v>26.505766668269231</v>
      </c>
    </row>
    <row r="29" spans="1:8" x14ac:dyDescent="0.3">
      <c r="A29" s="8">
        <f t="shared" si="6"/>
        <v>22</v>
      </c>
      <c r="B29" s="18">
        <v>47120.11</v>
      </c>
      <c r="C29" s="18">
        <f t="shared" si="0"/>
        <v>56313.243461000005</v>
      </c>
      <c r="D29" s="18">
        <f t="shared" si="1"/>
        <v>4692.7702884166665</v>
      </c>
      <c r="E29" s="19">
        <f t="shared" si="2"/>
        <v>28.498604990384617</v>
      </c>
      <c r="F29" s="19">
        <f t="shared" si="3"/>
        <v>14.249302495192309</v>
      </c>
      <c r="G29" s="19">
        <f t="shared" si="4"/>
        <v>5.6997209980769235</v>
      </c>
      <c r="H29" s="20">
        <f t="shared" si="5"/>
        <v>27.073674740865386</v>
      </c>
    </row>
    <row r="30" spans="1:8" x14ac:dyDescent="0.3">
      <c r="A30" s="8">
        <f t="shared" si="6"/>
        <v>23</v>
      </c>
      <c r="B30" s="18">
        <v>48749.8</v>
      </c>
      <c r="C30" s="18">
        <f t="shared" si="0"/>
        <v>58260.885980000006</v>
      </c>
      <c r="D30" s="18">
        <f t="shared" si="1"/>
        <v>4855.0738316666675</v>
      </c>
      <c r="E30" s="19">
        <f t="shared" si="2"/>
        <v>29.484254038461543</v>
      </c>
      <c r="F30" s="19">
        <f t="shared" si="3"/>
        <v>14.742127019230772</v>
      </c>
      <c r="G30" s="19">
        <f t="shared" si="4"/>
        <v>5.8968508076923083</v>
      </c>
      <c r="H30" s="20">
        <f t="shared" si="5"/>
        <v>28.010041336538464</v>
      </c>
    </row>
    <row r="31" spans="1:8" x14ac:dyDescent="0.3">
      <c r="A31" s="8">
        <f t="shared" si="6"/>
        <v>24</v>
      </c>
      <c r="B31" s="18">
        <v>50361.94</v>
      </c>
      <c r="C31" s="18">
        <f t="shared" si="0"/>
        <v>60187.554494000004</v>
      </c>
      <c r="D31" s="18">
        <f t="shared" si="1"/>
        <v>5015.6295411666679</v>
      </c>
      <c r="E31" s="19">
        <f t="shared" si="2"/>
        <v>30.459288711538463</v>
      </c>
      <c r="F31" s="19">
        <f t="shared" si="3"/>
        <v>15.229644355769231</v>
      </c>
      <c r="G31" s="19">
        <f t="shared" si="4"/>
        <v>6.0918577423076927</v>
      </c>
      <c r="H31" s="20">
        <f t="shared" si="5"/>
        <v>28.936324275961539</v>
      </c>
    </row>
    <row r="32" spans="1:8" x14ac:dyDescent="0.3">
      <c r="A32" s="8">
        <f t="shared" si="6"/>
        <v>25</v>
      </c>
      <c r="B32" s="18">
        <v>50470.86</v>
      </c>
      <c r="C32" s="18">
        <f t="shared" si="0"/>
        <v>60317.724786000006</v>
      </c>
      <c r="D32" s="18">
        <f t="shared" si="1"/>
        <v>5026.4770655000002</v>
      </c>
      <c r="E32" s="19">
        <f t="shared" si="2"/>
        <v>30.525164365384619</v>
      </c>
      <c r="F32" s="19">
        <f t="shared" si="3"/>
        <v>15.262582182692309</v>
      </c>
      <c r="G32" s="19">
        <f t="shared" si="4"/>
        <v>6.1050328730769241</v>
      </c>
      <c r="H32" s="20">
        <f t="shared" si="5"/>
        <v>28.998906147115388</v>
      </c>
    </row>
    <row r="33" spans="1:8" x14ac:dyDescent="0.3">
      <c r="A33" s="8">
        <f t="shared" si="6"/>
        <v>26</v>
      </c>
      <c r="B33" s="18">
        <v>50555.55</v>
      </c>
      <c r="C33" s="18">
        <f t="shared" si="0"/>
        <v>60418.937805000009</v>
      </c>
      <c r="D33" s="18">
        <f t="shared" si="1"/>
        <v>5034.911483750001</v>
      </c>
      <c r="E33" s="19">
        <f t="shared" si="2"/>
        <v>30.57638552884616</v>
      </c>
      <c r="F33" s="19">
        <f t="shared" si="3"/>
        <v>15.28819276442308</v>
      </c>
      <c r="G33" s="19">
        <f t="shared" si="4"/>
        <v>6.1152771057692323</v>
      </c>
      <c r="H33" s="20">
        <f t="shared" si="5"/>
        <v>29.04756625240385</v>
      </c>
    </row>
    <row r="34" spans="1:8" x14ac:dyDescent="0.3">
      <c r="A34" s="8">
        <f t="shared" si="6"/>
        <v>27</v>
      </c>
      <c r="B34" s="18">
        <v>50651.6</v>
      </c>
      <c r="C34" s="18">
        <f t="shared" si="0"/>
        <v>60533.727160000002</v>
      </c>
      <c r="D34" s="18">
        <f t="shared" si="1"/>
        <v>5044.4772633333332</v>
      </c>
      <c r="E34" s="19">
        <f t="shared" si="2"/>
        <v>30.634477307692308</v>
      </c>
      <c r="F34" s="19">
        <f t="shared" si="3"/>
        <v>15.317238653846154</v>
      </c>
      <c r="G34" s="19">
        <f t="shared" si="4"/>
        <v>6.1268954615384619</v>
      </c>
      <c r="H34" s="20">
        <f t="shared" si="5"/>
        <v>29.102753442307694</v>
      </c>
    </row>
    <row r="35" spans="1:8" x14ac:dyDescent="0.3">
      <c r="A35" s="8">
        <f t="shared" si="6"/>
        <v>28</v>
      </c>
      <c r="B35" s="18">
        <v>50724.33</v>
      </c>
      <c r="C35" s="18">
        <f t="shared" si="0"/>
        <v>60620.646783000004</v>
      </c>
      <c r="D35" s="18">
        <f t="shared" si="1"/>
        <v>5051.7205652500006</v>
      </c>
      <c r="E35" s="19">
        <f t="shared" si="2"/>
        <v>30.678464971153847</v>
      </c>
      <c r="F35" s="19">
        <f t="shared" si="3"/>
        <v>15.339232485576924</v>
      </c>
      <c r="G35" s="19">
        <f t="shared" si="4"/>
        <v>6.1356929942307694</v>
      </c>
      <c r="H35" s="20">
        <f t="shared" si="5"/>
        <v>29.144541722596156</v>
      </c>
    </row>
    <row r="36" spans="1:8" x14ac:dyDescent="0.3">
      <c r="A36" s="8">
        <f t="shared" si="6"/>
        <v>29</v>
      </c>
      <c r="B36" s="18">
        <v>50791.66</v>
      </c>
      <c r="C36" s="18">
        <f t="shared" si="0"/>
        <v>60701.11286600001</v>
      </c>
      <c r="D36" s="18">
        <f t="shared" si="1"/>
        <v>5058.4260721666669</v>
      </c>
      <c r="E36" s="19">
        <f t="shared" si="2"/>
        <v>30.71918667307693</v>
      </c>
      <c r="F36" s="19">
        <f t="shared" si="3"/>
        <v>15.359593336538465</v>
      </c>
      <c r="G36" s="19">
        <f t="shared" si="4"/>
        <v>6.1438373346153856</v>
      </c>
      <c r="H36" s="20">
        <f t="shared" si="5"/>
        <v>29.18322733942308</v>
      </c>
    </row>
    <row r="37" spans="1:8" x14ac:dyDescent="0.3">
      <c r="A37" s="8">
        <f t="shared" si="6"/>
        <v>30</v>
      </c>
      <c r="B37" s="18">
        <v>50854.09</v>
      </c>
      <c r="C37" s="18">
        <f t="shared" si="0"/>
        <v>60775.722958999999</v>
      </c>
      <c r="D37" s="18">
        <f t="shared" si="1"/>
        <v>5064.6435799166666</v>
      </c>
      <c r="E37" s="19">
        <f t="shared" si="2"/>
        <v>30.756944817307691</v>
      </c>
      <c r="F37" s="19">
        <f t="shared" si="3"/>
        <v>15.378472408653845</v>
      </c>
      <c r="G37" s="19">
        <f t="shared" si="4"/>
        <v>6.151388963461538</v>
      </c>
      <c r="H37" s="20">
        <f t="shared" si="5"/>
        <v>29.219097576442309</v>
      </c>
    </row>
    <row r="38" spans="1:8" x14ac:dyDescent="0.3">
      <c r="A38" s="8">
        <f t="shared" si="6"/>
        <v>31</v>
      </c>
      <c r="B38" s="18">
        <v>50911.87</v>
      </c>
      <c r="C38" s="18">
        <f t="shared" si="0"/>
        <v>60844.775837000008</v>
      </c>
      <c r="D38" s="18">
        <f t="shared" si="1"/>
        <v>5070.3979864166668</v>
      </c>
      <c r="E38" s="19">
        <f t="shared" si="2"/>
        <v>30.791890605769236</v>
      </c>
      <c r="F38" s="19">
        <f t="shared" si="3"/>
        <v>15.395945302884618</v>
      </c>
      <c r="G38" s="19">
        <f t="shared" si="4"/>
        <v>6.1583781211538469</v>
      </c>
      <c r="H38" s="20">
        <f t="shared" si="5"/>
        <v>29.252296075480775</v>
      </c>
    </row>
    <row r="39" spans="1:8" x14ac:dyDescent="0.3">
      <c r="A39" s="8">
        <f t="shared" si="6"/>
        <v>32</v>
      </c>
      <c r="B39" s="18">
        <v>50965.38</v>
      </c>
      <c r="C39" s="18">
        <f t="shared" si="0"/>
        <v>60908.725637999996</v>
      </c>
      <c r="D39" s="18">
        <f t="shared" si="1"/>
        <v>5075.7271364999997</v>
      </c>
      <c r="E39" s="19">
        <f t="shared" si="2"/>
        <v>30.824253865384613</v>
      </c>
      <c r="F39" s="19">
        <f t="shared" si="3"/>
        <v>15.412126932692306</v>
      </c>
      <c r="G39" s="19">
        <f t="shared" si="4"/>
        <v>6.1648507730769229</v>
      </c>
      <c r="H39" s="20">
        <f t="shared" si="5"/>
        <v>29.283041172115382</v>
      </c>
    </row>
    <row r="40" spans="1:8" x14ac:dyDescent="0.3">
      <c r="A40" s="8">
        <f t="shared" si="6"/>
        <v>33</v>
      </c>
      <c r="B40" s="18">
        <v>51014.92</v>
      </c>
      <c r="C40" s="18">
        <f t="shared" si="0"/>
        <v>60967.930892000004</v>
      </c>
      <c r="D40" s="18">
        <f t="shared" si="1"/>
        <v>5080.6609076666664</v>
      </c>
      <c r="E40" s="19">
        <f t="shared" si="2"/>
        <v>30.854216038461541</v>
      </c>
      <c r="F40" s="19">
        <f t="shared" si="3"/>
        <v>15.42710801923077</v>
      </c>
      <c r="G40" s="19">
        <f t="shared" si="4"/>
        <v>6.1708432076923083</v>
      </c>
      <c r="H40" s="20">
        <f t="shared" si="5"/>
        <v>29.311505236538462</v>
      </c>
    </row>
    <row r="41" spans="1:8" x14ac:dyDescent="0.3">
      <c r="A41" s="8">
        <f t="shared" si="6"/>
        <v>34</v>
      </c>
      <c r="B41" s="18">
        <v>51060.82</v>
      </c>
      <c r="C41" s="18">
        <f t="shared" si="0"/>
        <v>61022.785982000001</v>
      </c>
      <c r="D41" s="18">
        <f t="shared" si="1"/>
        <v>5085.2321651666671</v>
      </c>
      <c r="E41" s="19">
        <f t="shared" si="2"/>
        <v>30.881976711538464</v>
      </c>
      <c r="F41" s="19">
        <f t="shared" si="3"/>
        <v>15.440988355769232</v>
      </c>
      <c r="G41" s="19">
        <f t="shared" si="4"/>
        <v>6.1763953423076927</v>
      </c>
      <c r="H41" s="20">
        <f t="shared" si="5"/>
        <v>29.337877875961539</v>
      </c>
    </row>
    <row r="42" spans="1:8" x14ac:dyDescent="0.3">
      <c r="A42" s="21">
        <f t="shared" si="6"/>
        <v>35</v>
      </c>
      <c r="B42" s="22">
        <v>51103.28</v>
      </c>
      <c r="C42" s="22">
        <f t="shared" si="0"/>
        <v>61073.529928000004</v>
      </c>
      <c r="D42" s="22">
        <f t="shared" si="1"/>
        <v>5089.4608273333333</v>
      </c>
      <c r="E42" s="23">
        <f t="shared" si="2"/>
        <v>30.907656846153849</v>
      </c>
      <c r="F42" s="23">
        <f t="shared" si="3"/>
        <v>15.453828423076924</v>
      </c>
      <c r="G42" s="23">
        <f t="shared" si="4"/>
        <v>6.1815313692307701</v>
      </c>
      <c r="H42" s="24">
        <f t="shared" si="5"/>
        <v>29.362274003846156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Delooze</cp:lastModifiedBy>
  <cp:lastPrinted>2021-06-04T12:35:45Z</cp:lastPrinted>
  <dcterms:created xsi:type="dcterms:W3CDTF">2021-06-01T12:57:59Z</dcterms:created>
  <dcterms:modified xsi:type="dcterms:W3CDTF">2025-02-11T13:27:55Z</dcterms:modified>
</cp:coreProperties>
</file>