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vlwelzijnsverbond-my.sharepoint.com/personal/steven_delooze_vlaamswelzijnsverbond_be/Documents/Bestanden Connect and Work/Medewerker/2024 Steven/Barema's/PC 331 GID/"/>
    </mc:Choice>
  </mc:AlternateContent>
  <xr:revisionPtr revIDLastSave="4" documentId="8_{CEEAF19D-D44A-45E0-BBD9-3A37EE1ABC5C}" xr6:coauthVersionLast="47" xr6:coauthVersionMax="47" xr10:uidLastSave="{0519F361-7CD8-4D53-B7B9-9C71F226C286}"/>
  <bookViews>
    <workbookView xWindow="-28920" yWindow="-3255" windowWidth="29040" windowHeight="15720" tabRatio="783" xr2:uid="{00000000-000D-0000-FFFF-FFFF00000000}"/>
  </bookViews>
  <sheets>
    <sheet name="Inhoud" sheetId="2" r:id="rId1"/>
    <sheet name="L4" sheetId="1" r:id="rId2"/>
    <sheet name="L3" sheetId="3" r:id="rId3"/>
    <sheet name="L2" sheetId="4" r:id="rId4"/>
    <sheet name="A3" sheetId="23" r:id="rId5"/>
    <sheet name="A2" sheetId="5" r:id="rId6"/>
    <sheet name="A1" sheetId="6" r:id="rId7"/>
    <sheet name="B3" sheetId="24" r:id="rId8"/>
    <sheet name="B2B" sheetId="7" r:id="rId9"/>
    <sheet name="B2A" sheetId="8" r:id="rId10"/>
    <sheet name="B1C" sheetId="9" r:id="rId11"/>
    <sheet name="B1B" sheetId="10" r:id="rId12"/>
    <sheet name="MV2" sheetId="13" r:id="rId13"/>
    <sheet name="MV1" sheetId="14" r:id="rId14"/>
    <sheet name="L1" sheetId="15" r:id="rId15"/>
    <sheet name="K3" sheetId="17" r:id="rId16"/>
    <sheet name="G1" sheetId="20" r:id="rId17"/>
    <sheet name="GS" sheetId="21" r:id="rId18"/>
    <sheet name="GEW" sheetId="22" r:id="rId19"/>
  </sheets>
  <definedNames>
    <definedName name="_xlnm.Print_Area" localSheetId="6">'A1'!$A$1:$H$42</definedName>
    <definedName name="_xlnm.Print_Area" localSheetId="5">'A2'!$A$1:$H$42</definedName>
    <definedName name="_xlnm.Print_Area" localSheetId="4">'A3'!$A$1:$H$42</definedName>
    <definedName name="_xlnm.Print_Area" localSheetId="11">B1B!$A$1:$H$42</definedName>
    <definedName name="_xlnm.Print_Area" localSheetId="10">B1C!$A$1:$H$42</definedName>
    <definedName name="_xlnm.Print_Area" localSheetId="9">B2A!$A$1:$H$42</definedName>
    <definedName name="_xlnm.Print_Area" localSheetId="8">B2B!$A$1:$H$42</definedName>
    <definedName name="_xlnm.Print_Area" localSheetId="7">'B3'!$A$1:$H$42</definedName>
    <definedName name="_xlnm.Print_Area" localSheetId="16">'G1'!$A$1:$H$42</definedName>
    <definedName name="_xlnm.Print_Area" localSheetId="18">GEW!$A$1:$H$42</definedName>
    <definedName name="_xlnm.Print_Area" localSheetId="17">GS!$A$1:$H$42</definedName>
    <definedName name="_xlnm.Print_Area" localSheetId="15">'K3'!$A$1:$H$42</definedName>
    <definedName name="_xlnm.Print_Area" localSheetId="14">'L1'!$A$1:$H$42</definedName>
    <definedName name="_xlnm.Print_Area" localSheetId="3">'L2'!$A$1:$H$42</definedName>
    <definedName name="_xlnm.Print_Area" localSheetId="2">'L3'!$A$1:$H$42</definedName>
    <definedName name="_xlnm.Print_Area" localSheetId="1">'L4'!$A$1:$H$43</definedName>
    <definedName name="_xlnm.Print_Area" localSheetId="13">'MV1'!$A$1:$H$42</definedName>
    <definedName name="_xlnm.Print_Area" localSheetId="12">'MV2'!$A$1:$H$42</definedName>
    <definedName name="Z_3515F0C3_212C_11D6_9FA4_00105AF813F4_.wvu.Cols" localSheetId="6" hidden="1">'A1'!#REF!</definedName>
    <definedName name="Z_3515F0C3_212C_11D6_9FA4_00105AF813F4_.wvu.Cols" localSheetId="5" hidden="1">'A2'!#REF!</definedName>
    <definedName name="Z_3515F0C3_212C_11D6_9FA4_00105AF813F4_.wvu.Cols" localSheetId="4" hidden="1">'A3'!#REF!</definedName>
    <definedName name="Z_3515F0C3_212C_11D6_9FA4_00105AF813F4_.wvu.Cols" localSheetId="11" hidden="1">B1B!#REF!</definedName>
    <definedName name="Z_3515F0C3_212C_11D6_9FA4_00105AF813F4_.wvu.Cols" localSheetId="10" hidden="1">B1C!#REF!</definedName>
    <definedName name="Z_3515F0C3_212C_11D6_9FA4_00105AF813F4_.wvu.Cols" localSheetId="9" hidden="1">B2A!#REF!</definedName>
    <definedName name="Z_3515F0C3_212C_11D6_9FA4_00105AF813F4_.wvu.Cols" localSheetId="8" hidden="1">B2B!#REF!</definedName>
    <definedName name="Z_3515F0C3_212C_11D6_9FA4_00105AF813F4_.wvu.Cols" localSheetId="7" hidden="1">'B3'!#REF!</definedName>
    <definedName name="Z_3515F0C3_212C_11D6_9FA4_00105AF813F4_.wvu.Cols" localSheetId="16" hidden="1">'G1'!#REF!</definedName>
    <definedName name="Z_3515F0C3_212C_11D6_9FA4_00105AF813F4_.wvu.Cols" localSheetId="18" hidden="1">GEW!#REF!</definedName>
    <definedName name="Z_3515F0C3_212C_11D6_9FA4_00105AF813F4_.wvu.Cols" localSheetId="17" hidden="1">GS!#REF!</definedName>
    <definedName name="Z_3515F0C3_212C_11D6_9FA4_00105AF813F4_.wvu.Cols" localSheetId="15" hidden="1">'K3'!#REF!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6" hidden="1">'A1'!#REF!</definedName>
    <definedName name="Z_575C8073_5FD0_11D5_9FA9_00105AF771B6_.wvu.Cols" localSheetId="5" hidden="1">'A2'!#REF!</definedName>
    <definedName name="Z_575C8073_5FD0_11D5_9FA9_00105AF771B6_.wvu.Cols" localSheetId="4" hidden="1">'A3'!#REF!</definedName>
    <definedName name="Z_575C8073_5FD0_11D5_9FA9_00105AF771B6_.wvu.Cols" localSheetId="11" hidden="1">B1B!#REF!</definedName>
    <definedName name="Z_575C8073_5FD0_11D5_9FA9_00105AF771B6_.wvu.Cols" localSheetId="10" hidden="1">B1C!#REF!</definedName>
    <definedName name="Z_575C8073_5FD0_11D5_9FA9_00105AF771B6_.wvu.Cols" localSheetId="9" hidden="1">B2A!#REF!</definedName>
    <definedName name="Z_575C8073_5FD0_11D5_9FA9_00105AF771B6_.wvu.Cols" localSheetId="8" hidden="1">B2B!#REF!</definedName>
    <definedName name="Z_575C8073_5FD0_11D5_9FA9_00105AF771B6_.wvu.Cols" localSheetId="7" hidden="1">'B3'!#REF!</definedName>
    <definedName name="Z_575C8073_5FD0_11D5_9FA9_00105AF771B6_.wvu.Cols" localSheetId="16" hidden="1">'G1'!#REF!</definedName>
    <definedName name="Z_575C8073_5FD0_11D5_9FA9_00105AF771B6_.wvu.Cols" localSheetId="18" hidden="1">GEW!#REF!</definedName>
    <definedName name="Z_575C8073_5FD0_11D5_9FA9_00105AF771B6_.wvu.Cols" localSheetId="17" hidden="1">GS!#REF!</definedName>
    <definedName name="Z_575C8073_5FD0_11D5_9FA9_00105AF771B6_.wvu.Cols" localSheetId="15" hidden="1">'K3'!#REF!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6" i="22"/>
  <c r="B6" i="21"/>
  <c r="B6" i="20"/>
  <c r="B6" i="17"/>
  <c r="B6" i="15"/>
  <c r="B6" i="14"/>
  <c r="B6" i="13"/>
  <c r="B6" i="10"/>
  <c r="B6" i="9"/>
  <c r="B6" i="8"/>
  <c r="B6" i="7"/>
  <c r="B6" i="24"/>
  <c r="B6" i="6"/>
  <c r="B6" i="5"/>
  <c r="B6" i="23"/>
  <c r="B6" i="4"/>
  <c r="B6" i="3"/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D3" i="24"/>
  <c r="C24" i="24" s="1"/>
  <c r="D2" i="24"/>
  <c r="C6" i="24" s="1"/>
  <c r="D6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D3" i="23"/>
  <c r="D39" i="23" s="1"/>
  <c r="D2" i="23"/>
  <c r="C6" i="23" s="1"/>
  <c r="D6" i="23" s="1"/>
  <c r="C10" i="23" l="1"/>
  <c r="E10" i="23" s="1"/>
  <c r="C7" i="24"/>
  <c r="E7" i="24" s="1"/>
  <c r="F7" i="24" s="1"/>
  <c r="D24" i="23"/>
  <c r="C9" i="24"/>
  <c r="E9" i="24" s="1"/>
  <c r="C10" i="24"/>
  <c r="E10" i="24" s="1"/>
  <c r="G10" i="24" s="1"/>
  <c r="D15" i="23"/>
  <c r="C28" i="23"/>
  <c r="H28" i="23" s="1"/>
  <c r="C19" i="23"/>
  <c r="H19" i="23" s="1"/>
  <c r="D33" i="23"/>
  <c r="D8" i="24"/>
  <c r="C12" i="24"/>
  <c r="H12" i="24" s="1"/>
  <c r="H24" i="24"/>
  <c r="E24" i="24"/>
  <c r="D15" i="24"/>
  <c r="D17" i="24"/>
  <c r="C19" i="24"/>
  <c r="C21" i="24"/>
  <c r="D26" i="24"/>
  <c r="D12" i="24"/>
  <c r="D14" i="24"/>
  <c r="C16" i="24"/>
  <c r="C18" i="24"/>
  <c r="C41" i="24"/>
  <c r="D40" i="24"/>
  <c r="C38" i="24"/>
  <c r="D37" i="24"/>
  <c r="C35" i="24"/>
  <c r="D34" i="24"/>
  <c r="C32" i="24"/>
  <c r="D31" i="24"/>
  <c r="C29" i="24"/>
  <c r="D28" i="24"/>
  <c r="C26" i="24"/>
  <c r="D25" i="24"/>
  <c r="C23" i="24"/>
  <c r="D22" i="24"/>
  <c r="C20" i="24"/>
  <c r="D19" i="24"/>
  <c r="C17" i="24"/>
  <c r="D16" i="24"/>
  <c r="C14" i="24"/>
  <c r="D13" i="24"/>
  <c r="C11" i="24"/>
  <c r="D10" i="24"/>
  <c r="C8" i="24"/>
  <c r="D7" i="24"/>
  <c r="D42" i="24"/>
  <c r="C40" i="24"/>
  <c r="D39" i="24"/>
  <c r="C37" i="24"/>
  <c r="D36" i="24"/>
  <c r="C34" i="24"/>
  <c r="D33" i="24"/>
  <c r="C31" i="24"/>
  <c r="D30" i="24"/>
  <c r="C28" i="24"/>
  <c r="D27" i="24"/>
  <c r="C25" i="24"/>
  <c r="D24" i="24"/>
  <c r="C22" i="24"/>
  <c r="D21" i="24"/>
  <c r="C42" i="24"/>
  <c r="D41" i="24"/>
  <c r="C39" i="24"/>
  <c r="D38" i="24"/>
  <c r="C36" i="24"/>
  <c r="D35" i="24"/>
  <c r="C33" i="24"/>
  <c r="D32" i="24"/>
  <c r="C30" i="24"/>
  <c r="D29" i="24"/>
  <c r="D9" i="24"/>
  <c r="D11" i="24"/>
  <c r="C13" i="24"/>
  <c r="C15" i="24"/>
  <c r="D18" i="24"/>
  <c r="D20" i="24"/>
  <c r="D23" i="24"/>
  <c r="C27" i="24"/>
  <c r="E19" i="23"/>
  <c r="C37" i="23"/>
  <c r="D42" i="23"/>
  <c r="C7" i="23"/>
  <c r="D12" i="23"/>
  <c r="C16" i="23"/>
  <c r="D21" i="23"/>
  <c r="C25" i="23"/>
  <c r="D30" i="23"/>
  <c r="C34" i="23"/>
  <c r="C41" i="23"/>
  <c r="D40" i="23"/>
  <c r="C38" i="23"/>
  <c r="D37" i="23"/>
  <c r="C35" i="23"/>
  <c r="D34" i="23"/>
  <c r="C32" i="23"/>
  <c r="D31" i="23"/>
  <c r="C29" i="23"/>
  <c r="D28" i="23"/>
  <c r="C26" i="23"/>
  <c r="D25" i="23"/>
  <c r="C23" i="23"/>
  <c r="D22" i="23"/>
  <c r="C20" i="23"/>
  <c r="D19" i="23"/>
  <c r="C17" i="23"/>
  <c r="D16" i="23"/>
  <c r="C14" i="23"/>
  <c r="D13" i="23"/>
  <c r="C11" i="23"/>
  <c r="D10" i="23"/>
  <c r="C8" i="23"/>
  <c r="D7" i="23"/>
  <c r="C42" i="23"/>
  <c r="D41" i="23"/>
  <c r="C39" i="23"/>
  <c r="D38" i="23"/>
  <c r="C36" i="23"/>
  <c r="D35" i="23"/>
  <c r="C33" i="23"/>
  <c r="D32" i="23"/>
  <c r="C30" i="23"/>
  <c r="D29" i="23"/>
  <c r="C27" i="23"/>
  <c r="D26" i="23"/>
  <c r="C24" i="23"/>
  <c r="D23" i="23"/>
  <c r="C21" i="23"/>
  <c r="D20" i="23"/>
  <c r="C18" i="23"/>
  <c r="D17" i="23"/>
  <c r="C15" i="23"/>
  <c r="D14" i="23"/>
  <c r="C12" i="23"/>
  <c r="D11" i="23"/>
  <c r="C9" i="23"/>
  <c r="D8" i="23"/>
  <c r="D9" i="23"/>
  <c r="C13" i="23"/>
  <c r="D18" i="23"/>
  <c r="C22" i="23"/>
  <c r="D27" i="23"/>
  <c r="C31" i="23"/>
  <c r="D36" i="23"/>
  <c r="C40" i="23"/>
  <c r="D3" i="22"/>
  <c r="D8" i="22" s="1"/>
  <c r="D2" i="22"/>
  <c r="C6" i="22" s="1"/>
  <c r="D6" i="22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D3" i="21"/>
  <c r="D2" i="21"/>
  <c r="C6" i="21" s="1"/>
  <c r="D6" i="21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D3" i="20"/>
  <c r="D2" i="20"/>
  <c r="C6" i="20" s="1"/>
  <c r="D6" i="20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D3" i="17"/>
  <c r="D42" i="17" s="1"/>
  <c r="D2" i="17"/>
  <c r="C6" i="17" s="1"/>
  <c r="D6" i="17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8" i="15"/>
  <c r="A9" i="15" s="1"/>
  <c r="A10" i="15" s="1"/>
  <c r="D3" i="15"/>
  <c r="D42" i="15" s="1"/>
  <c r="D2" i="15"/>
  <c r="C6" i="15" s="1"/>
  <c r="D6" i="15" s="1"/>
  <c r="H10" i="23" l="1"/>
  <c r="H10" i="24"/>
  <c r="G7" i="24"/>
  <c r="H7" i="24"/>
  <c r="H9" i="24"/>
  <c r="E12" i="24"/>
  <c r="F12" i="24" s="1"/>
  <c r="E28" i="23"/>
  <c r="G28" i="23" s="1"/>
  <c r="F10" i="24"/>
  <c r="H27" i="24"/>
  <c r="E27" i="24"/>
  <c r="H30" i="24"/>
  <c r="E30" i="24"/>
  <c r="H39" i="24"/>
  <c r="E39" i="24"/>
  <c r="H25" i="24"/>
  <c r="E25" i="24"/>
  <c r="H34" i="24"/>
  <c r="E34" i="24"/>
  <c r="H11" i="24"/>
  <c r="E11" i="24"/>
  <c r="H20" i="24"/>
  <c r="E20" i="24"/>
  <c r="H29" i="24"/>
  <c r="E29" i="24"/>
  <c r="H38" i="24"/>
  <c r="E38" i="24"/>
  <c r="E19" i="24"/>
  <c r="H19" i="24"/>
  <c r="H15" i="24"/>
  <c r="E15" i="24"/>
  <c r="H36" i="24"/>
  <c r="E36" i="24"/>
  <c r="H22" i="24"/>
  <c r="E22" i="24"/>
  <c r="H31" i="24"/>
  <c r="E31" i="24"/>
  <c r="H40" i="24"/>
  <c r="E40" i="24"/>
  <c r="E8" i="24"/>
  <c r="H8" i="24"/>
  <c r="E17" i="24"/>
  <c r="H17" i="24"/>
  <c r="H26" i="24"/>
  <c r="E26" i="24"/>
  <c r="H35" i="24"/>
  <c r="E35" i="24"/>
  <c r="H18" i="24"/>
  <c r="E18" i="24"/>
  <c r="H13" i="24"/>
  <c r="E13" i="24"/>
  <c r="H33" i="24"/>
  <c r="E33" i="24"/>
  <c r="H42" i="24"/>
  <c r="E42" i="24"/>
  <c r="H28" i="24"/>
  <c r="E28" i="24"/>
  <c r="H37" i="24"/>
  <c r="E37" i="24"/>
  <c r="E14" i="24"/>
  <c r="H14" i="24"/>
  <c r="H23" i="24"/>
  <c r="E23" i="24"/>
  <c r="H32" i="24"/>
  <c r="E32" i="24"/>
  <c r="H41" i="24"/>
  <c r="E41" i="24"/>
  <c r="E16" i="24"/>
  <c r="H16" i="24"/>
  <c r="F9" i="24"/>
  <c r="G9" i="24"/>
  <c r="H21" i="24"/>
  <c r="E21" i="24"/>
  <c r="G24" i="24"/>
  <c r="F24" i="24"/>
  <c r="H40" i="23"/>
  <c r="E40" i="23"/>
  <c r="H13" i="23"/>
  <c r="E13" i="23"/>
  <c r="H9" i="23"/>
  <c r="E9" i="23"/>
  <c r="H18" i="23"/>
  <c r="E18" i="23"/>
  <c r="H27" i="23"/>
  <c r="E27" i="23"/>
  <c r="H36" i="23"/>
  <c r="E36" i="23"/>
  <c r="E8" i="23"/>
  <c r="H8" i="23"/>
  <c r="H17" i="23"/>
  <c r="E17" i="23"/>
  <c r="H31" i="23"/>
  <c r="E31" i="23"/>
  <c r="H12" i="23"/>
  <c r="E12" i="23"/>
  <c r="H21" i="23"/>
  <c r="E21" i="23"/>
  <c r="H30" i="23"/>
  <c r="E30" i="23"/>
  <c r="H39" i="23"/>
  <c r="E39" i="23"/>
  <c r="H11" i="23"/>
  <c r="E11" i="23"/>
  <c r="H20" i="23"/>
  <c r="E20" i="23"/>
  <c r="H29" i="23"/>
  <c r="E29" i="23"/>
  <c r="H38" i="23"/>
  <c r="E38" i="23"/>
  <c r="H25" i="23"/>
  <c r="E25" i="23"/>
  <c r="H37" i="23"/>
  <c r="E37" i="23"/>
  <c r="E26" i="23"/>
  <c r="H26" i="23"/>
  <c r="E35" i="23"/>
  <c r="H35" i="23"/>
  <c r="H34" i="23"/>
  <c r="E34" i="23"/>
  <c r="H7" i="23"/>
  <c r="E7" i="23"/>
  <c r="G19" i="23"/>
  <c r="F19" i="23"/>
  <c r="H22" i="23"/>
  <c r="E22" i="23"/>
  <c r="H15" i="23"/>
  <c r="E15" i="23"/>
  <c r="H24" i="23"/>
  <c r="E24" i="23"/>
  <c r="H33" i="23"/>
  <c r="E33" i="23"/>
  <c r="H42" i="23"/>
  <c r="E42" i="23"/>
  <c r="E14" i="23"/>
  <c r="H14" i="23"/>
  <c r="E23" i="23"/>
  <c r="H23" i="23"/>
  <c r="E32" i="23"/>
  <c r="H32" i="23"/>
  <c r="E41" i="23"/>
  <c r="H41" i="23"/>
  <c r="G10" i="23"/>
  <c r="F10" i="23"/>
  <c r="H16" i="23"/>
  <c r="E16" i="23"/>
  <c r="C16" i="15"/>
  <c r="E16" i="15" s="1"/>
  <c r="C12" i="17"/>
  <c r="H12" i="17" s="1"/>
  <c r="C26" i="17"/>
  <c r="E26" i="17" s="1"/>
  <c r="D32" i="17"/>
  <c r="C39" i="17"/>
  <c r="H39" i="17" s="1"/>
  <c r="D30" i="15"/>
  <c r="D7" i="17"/>
  <c r="D14" i="17"/>
  <c r="C21" i="17"/>
  <c r="H21" i="17" s="1"/>
  <c r="D28" i="17"/>
  <c r="C35" i="17"/>
  <c r="E35" i="17" s="1"/>
  <c r="D41" i="17"/>
  <c r="D8" i="17"/>
  <c r="D19" i="17"/>
  <c r="D10" i="17"/>
  <c r="C17" i="17"/>
  <c r="H17" i="17" s="1"/>
  <c r="D23" i="17"/>
  <c r="C30" i="17"/>
  <c r="H30" i="17" s="1"/>
  <c r="D37" i="17"/>
  <c r="D21" i="15"/>
  <c r="C34" i="15"/>
  <c r="E34" i="15" s="1"/>
  <c r="C11" i="17"/>
  <c r="E11" i="17" s="1"/>
  <c r="D13" i="17"/>
  <c r="C15" i="17"/>
  <c r="H15" i="17" s="1"/>
  <c r="D17" i="17"/>
  <c r="C20" i="17"/>
  <c r="H20" i="17" s="1"/>
  <c r="D22" i="17"/>
  <c r="C24" i="17"/>
  <c r="H24" i="17" s="1"/>
  <c r="D26" i="17"/>
  <c r="C29" i="17"/>
  <c r="E29" i="17" s="1"/>
  <c r="D31" i="17"/>
  <c r="C33" i="17"/>
  <c r="H33" i="17" s="1"/>
  <c r="D35" i="17"/>
  <c r="C38" i="17"/>
  <c r="E38" i="17" s="1"/>
  <c r="D40" i="17"/>
  <c r="C42" i="17"/>
  <c r="H42" i="17" s="1"/>
  <c r="C7" i="15"/>
  <c r="E7" i="15" s="1"/>
  <c r="D12" i="15"/>
  <c r="C25" i="15"/>
  <c r="E25" i="15" s="1"/>
  <c r="D39" i="15"/>
  <c r="C8" i="17"/>
  <c r="E8" i="17" s="1"/>
  <c r="C9" i="17"/>
  <c r="E9" i="17" s="1"/>
  <c r="G9" i="17" s="1"/>
  <c r="D11" i="17"/>
  <c r="C14" i="17"/>
  <c r="H14" i="17" s="1"/>
  <c r="D16" i="17"/>
  <c r="C18" i="17"/>
  <c r="H18" i="17" s="1"/>
  <c r="D20" i="17"/>
  <c r="C23" i="17"/>
  <c r="H23" i="17" s="1"/>
  <c r="D25" i="17"/>
  <c r="C27" i="17"/>
  <c r="H27" i="17" s="1"/>
  <c r="D29" i="17"/>
  <c r="C32" i="17"/>
  <c r="E32" i="17" s="1"/>
  <c r="D34" i="17"/>
  <c r="C36" i="17"/>
  <c r="H36" i="17" s="1"/>
  <c r="D38" i="17"/>
  <c r="C41" i="17"/>
  <c r="H41" i="17" s="1"/>
  <c r="C8" i="22"/>
  <c r="C41" i="21"/>
  <c r="D40" i="21"/>
  <c r="C38" i="21"/>
  <c r="D37" i="21"/>
  <c r="C35" i="21"/>
  <c r="D34" i="21"/>
  <c r="C32" i="21"/>
  <c r="D31" i="21"/>
  <c r="C29" i="21"/>
  <c r="D28" i="21"/>
  <c r="C26" i="21"/>
  <c r="D25" i="21"/>
  <c r="C23" i="21"/>
  <c r="D22" i="21"/>
  <c r="C20" i="21"/>
  <c r="D19" i="21"/>
  <c r="C17" i="21"/>
  <c r="D16" i="21"/>
  <c r="C14" i="21"/>
  <c r="D13" i="21"/>
  <c r="C11" i="21"/>
  <c r="D10" i="21"/>
  <c r="C8" i="21"/>
  <c r="D7" i="21"/>
  <c r="D42" i="21"/>
  <c r="C40" i="21"/>
  <c r="D39" i="21"/>
  <c r="C37" i="21"/>
  <c r="D36" i="21"/>
  <c r="C34" i="21"/>
  <c r="D33" i="21"/>
  <c r="C31" i="21"/>
  <c r="D30" i="21"/>
  <c r="C28" i="21"/>
  <c r="D27" i="21"/>
  <c r="C25" i="21"/>
  <c r="D24" i="21"/>
  <c r="C22" i="21"/>
  <c r="D21" i="21"/>
  <c r="C19" i="21"/>
  <c r="D18" i="21"/>
  <c r="C16" i="21"/>
  <c r="D15" i="21"/>
  <c r="C13" i="21"/>
  <c r="D12" i="21"/>
  <c r="D17" i="21"/>
  <c r="D8" i="21"/>
  <c r="C10" i="21"/>
  <c r="D11" i="21"/>
  <c r="C15" i="21"/>
  <c r="D20" i="21"/>
  <c r="C24" i="21"/>
  <c r="D29" i="21"/>
  <c r="C33" i="21"/>
  <c r="D38" i="21"/>
  <c r="C42" i="21"/>
  <c r="D9" i="21"/>
  <c r="C12" i="21"/>
  <c r="C21" i="21"/>
  <c r="D26" i="21"/>
  <c r="C30" i="21"/>
  <c r="D35" i="21"/>
  <c r="C39" i="21"/>
  <c r="C7" i="21"/>
  <c r="C9" i="21"/>
  <c r="D14" i="21"/>
  <c r="C18" i="21"/>
  <c r="D23" i="21"/>
  <c r="C27" i="21"/>
  <c r="D32" i="21"/>
  <c r="C36" i="21"/>
  <c r="D41" i="21"/>
  <c r="C41" i="20"/>
  <c r="D40" i="20"/>
  <c r="C38" i="20"/>
  <c r="D37" i="20"/>
  <c r="C35" i="20"/>
  <c r="D34" i="20"/>
  <c r="C32" i="20"/>
  <c r="D31" i="20"/>
  <c r="C29" i="20"/>
  <c r="D28" i="20"/>
  <c r="C26" i="20"/>
  <c r="D25" i="20"/>
  <c r="C23" i="20"/>
  <c r="D22" i="20"/>
  <c r="C20" i="20"/>
  <c r="D19" i="20"/>
  <c r="C17" i="20"/>
  <c r="D16" i="20"/>
  <c r="C14" i="20"/>
  <c r="D13" i="20"/>
  <c r="C11" i="20"/>
  <c r="D10" i="20"/>
  <c r="C8" i="20"/>
  <c r="D7" i="20"/>
  <c r="D42" i="20"/>
  <c r="C40" i="20"/>
  <c r="D39" i="20"/>
  <c r="C37" i="20"/>
  <c r="D36" i="20"/>
  <c r="C34" i="20"/>
  <c r="D33" i="20"/>
  <c r="C31" i="20"/>
  <c r="D30" i="20"/>
  <c r="C28" i="20"/>
  <c r="D27" i="20"/>
  <c r="C25" i="20"/>
  <c r="D24" i="20"/>
  <c r="C22" i="20"/>
  <c r="D21" i="20"/>
  <c r="C19" i="20"/>
  <c r="D18" i="20"/>
  <c r="C16" i="20"/>
  <c r="D15" i="20"/>
  <c r="C13" i="20"/>
  <c r="D12" i="20"/>
  <c r="C10" i="20"/>
  <c r="D9" i="20"/>
  <c r="D8" i="20"/>
  <c r="C12" i="20"/>
  <c r="D17" i="20"/>
  <c r="C21" i="20"/>
  <c r="D26" i="20"/>
  <c r="C30" i="20"/>
  <c r="D35" i="20"/>
  <c r="C39" i="20"/>
  <c r="D11" i="20"/>
  <c r="C15" i="20"/>
  <c r="D20" i="20"/>
  <c r="C24" i="20"/>
  <c r="D29" i="20"/>
  <c r="C33" i="20"/>
  <c r="D38" i="20"/>
  <c r="C42" i="20"/>
  <c r="C7" i="20"/>
  <c r="C9" i="20"/>
  <c r="D14" i="20"/>
  <c r="C18" i="20"/>
  <c r="D23" i="20"/>
  <c r="C27" i="20"/>
  <c r="D32" i="20"/>
  <c r="C36" i="20"/>
  <c r="D41" i="20"/>
  <c r="C7" i="17"/>
  <c r="D9" i="17"/>
  <c r="C10" i="17"/>
  <c r="D12" i="17"/>
  <c r="C13" i="17"/>
  <c r="D15" i="17"/>
  <c r="C16" i="17"/>
  <c r="D18" i="17"/>
  <c r="C19" i="17"/>
  <c r="D21" i="17"/>
  <c r="C22" i="17"/>
  <c r="D24" i="17"/>
  <c r="C25" i="17"/>
  <c r="D27" i="17"/>
  <c r="C28" i="17"/>
  <c r="D30" i="17"/>
  <c r="C31" i="17"/>
  <c r="D33" i="17"/>
  <c r="C34" i="17"/>
  <c r="D36" i="17"/>
  <c r="C37" i="17"/>
  <c r="D39" i="17"/>
  <c r="C40" i="17"/>
  <c r="C10" i="15"/>
  <c r="D15" i="15"/>
  <c r="C19" i="15"/>
  <c r="D24" i="15"/>
  <c r="C28" i="15"/>
  <c r="D33" i="15"/>
  <c r="C37" i="15"/>
  <c r="C41" i="15"/>
  <c r="D40" i="15"/>
  <c r="C38" i="15"/>
  <c r="D37" i="15"/>
  <c r="C35" i="15"/>
  <c r="D34" i="15"/>
  <c r="C32" i="15"/>
  <c r="D31" i="15"/>
  <c r="C29" i="15"/>
  <c r="D28" i="15"/>
  <c r="C26" i="15"/>
  <c r="D25" i="15"/>
  <c r="C23" i="15"/>
  <c r="D22" i="15"/>
  <c r="C20" i="15"/>
  <c r="D19" i="15"/>
  <c r="C17" i="15"/>
  <c r="D16" i="15"/>
  <c r="C14" i="15"/>
  <c r="D13" i="15"/>
  <c r="C11" i="15"/>
  <c r="D10" i="15"/>
  <c r="C8" i="15"/>
  <c r="D7" i="15"/>
  <c r="C42" i="15"/>
  <c r="D41" i="15"/>
  <c r="C39" i="15"/>
  <c r="D38" i="15"/>
  <c r="C36" i="15"/>
  <c r="D35" i="15"/>
  <c r="C33" i="15"/>
  <c r="D32" i="15"/>
  <c r="C30" i="15"/>
  <c r="D29" i="15"/>
  <c r="C27" i="15"/>
  <c r="D26" i="15"/>
  <c r="C24" i="15"/>
  <c r="D23" i="15"/>
  <c r="C21" i="15"/>
  <c r="D20" i="15"/>
  <c r="C18" i="15"/>
  <c r="D17" i="15"/>
  <c r="C15" i="15"/>
  <c r="D14" i="15"/>
  <c r="C12" i="15"/>
  <c r="D11" i="15"/>
  <c r="C9" i="15"/>
  <c r="D8" i="15"/>
  <c r="D9" i="15"/>
  <c r="C13" i="15"/>
  <c r="D18" i="15"/>
  <c r="C22" i="15"/>
  <c r="D27" i="15"/>
  <c r="C31" i="15"/>
  <c r="D36" i="15"/>
  <c r="C40" i="15"/>
  <c r="G12" i="24" l="1"/>
  <c r="E23" i="17"/>
  <c r="G23" i="17" s="1"/>
  <c r="H9" i="17"/>
  <c r="H16" i="15"/>
  <c r="F28" i="23"/>
  <c r="H26" i="17"/>
  <c r="E20" i="17"/>
  <c r="F20" i="17" s="1"/>
  <c r="E41" i="17"/>
  <c r="G41" i="17" s="1"/>
  <c r="E33" i="17"/>
  <c r="G33" i="17" s="1"/>
  <c r="F9" i="17"/>
  <c r="E17" i="17"/>
  <c r="F17" i="17" s="1"/>
  <c r="E36" i="17"/>
  <c r="G36" i="17" s="1"/>
  <c r="H34" i="15"/>
  <c r="G21" i="24"/>
  <c r="F21" i="24"/>
  <c r="F41" i="24"/>
  <c r="G41" i="24"/>
  <c r="G42" i="24"/>
  <c r="F42" i="24"/>
  <c r="G18" i="24"/>
  <c r="F18" i="24"/>
  <c r="F8" i="24"/>
  <c r="G8" i="24"/>
  <c r="G31" i="24"/>
  <c r="F31" i="24"/>
  <c r="G15" i="24"/>
  <c r="F15" i="24"/>
  <c r="F38" i="24"/>
  <c r="G38" i="24"/>
  <c r="F11" i="24"/>
  <c r="G11" i="24"/>
  <c r="G39" i="24"/>
  <c r="F39" i="24"/>
  <c r="F23" i="24"/>
  <c r="G23" i="24"/>
  <c r="F14" i="24"/>
  <c r="G14" i="24"/>
  <c r="G28" i="24"/>
  <c r="F28" i="24"/>
  <c r="G13" i="24"/>
  <c r="F13" i="24"/>
  <c r="F26" i="24"/>
  <c r="G26" i="24"/>
  <c r="F17" i="24"/>
  <c r="G17" i="24"/>
  <c r="G40" i="24"/>
  <c r="F40" i="24"/>
  <c r="G36" i="24"/>
  <c r="F36" i="24"/>
  <c r="F20" i="24"/>
  <c r="G20" i="24"/>
  <c r="G25" i="24"/>
  <c r="F25" i="24"/>
  <c r="G27" i="24"/>
  <c r="F27" i="24"/>
  <c r="G16" i="24"/>
  <c r="F16" i="24"/>
  <c r="F32" i="24"/>
  <c r="G32" i="24"/>
  <c r="G37" i="24"/>
  <c r="F37" i="24"/>
  <c r="G33" i="24"/>
  <c r="F33" i="24"/>
  <c r="F35" i="24"/>
  <c r="G35" i="24"/>
  <c r="G22" i="24"/>
  <c r="F22" i="24"/>
  <c r="G19" i="24"/>
  <c r="F19" i="24"/>
  <c r="F29" i="24"/>
  <c r="G29" i="24"/>
  <c r="G34" i="24"/>
  <c r="F34" i="24"/>
  <c r="G30" i="24"/>
  <c r="F30" i="24"/>
  <c r="G16" i="23"/>
  <c r="F16" i="23"/>
  <c r="F23" i="23"/>
  <c r="G23" i="23"/>
  <c r="F42" i="23"/>
  <c r="G42" i="23"/>
  <c r="F15" i="23"/>
  <c r="G15" i="23"/>
  <c r="G7" i="23"/>
  <c r="F7" i="23"/>
  <c r="F20" i="23"/>
  <c r="G20" i="23"/>
  <c r="F30" i="23"/>
  <c r="G30" i="23"/>
  <c r="G31" i="23"/>
  <c r="F31" i="23"/>
  <c r="F36" i="23"/>
  <c r="G36" i="23"/>
  <c r="F9" i="23"/>
  <c r="G9" i="23"/>
  <c r="F32" i="23"/>
  <c r="G32" i="23"/>
  <c r="F24" i="23"/>
  <c r="G24" i="23"/>
  <c r="F26" i="23"/>
  <c r="G26" i="23"/>
  <c r="G25" i="23"/>
  <c r="F25" i="23"/>
  <c r="F29" i="23"/>
  <c r="G29" i="23"/>
  <c r="F39" i="23"/>
  <c r="G39" i="23"/>
  <c r="F12" i="23"/>
  <c r="G12" i="23"/>
  <c r="F18" i="23"/>
  <c r="G18" i="23"/>
  <c r="G40" i="23"/>
  <c r="F40" i="23"/>
  <c r="F41" i="23"/>
  <c r="G41" i="23"/>
  <c r="F14" i="23"/>
  <c r="G14" i="23"/>
  <c r="F33" i="23"/>
  <c r="G33" i="23"/>
  <c r="G22" i="23"/>
  <c r="F22" i="23"/>
  <c r="G34" i="23"/>
  <c r="F34" i="23"/>
  <c r="F35" i="23"/>
  <c r="G35" i="23"/>
  <c r="G37" i="23"/>
  <c r="F37" i="23"/>
  <c r="F38" i="23"/>
  <c r="G38" i="23"/>
  <c r="F11" i="23"/>
  <c r="G11" i="23"/>
  <c r="F21" i="23"/>
  <c r="G21" i="23"/>
  <c r="F17" i="23"/>
  <c r="G17" i="23"/>
  <c r="F8" i="23"/>
  <c r="G8" i="23"/>
  <c r="F27" i="23"/>
  <c r="G27" i="23"/>
  <c r="G13" i="23"/>
  <c r="F13" i="23"/>
  <c r="E42" i="17"/>
  <c r="G42" i="17" s="1"/>
  <c r="H25" i="15"/>
  <c r="H35" i="17"/>
  <c r="H29" i="17"/>
  <c r="H32" i="17"/>
  <c r="E18" i="17"/>
  <c r="G18" i="17" s="1"/>
  <c r="E12" i="17"/>
  <c r="G12" i="17" s="1"/>
  <c r="E15" i="17"/>
  <c r="G15" i="17" s="1"/>
  <c r="E39" i="17"/>
  <c r="G39" i="17" s="1"/>
  <c r="E21" i="17"/>
  <c r="G21" i="17" s="1"/>
  <c r="H8" i="17"/>
  <c r="E14" i="17"/>
  <c r="G14" i="17" s="1"/>
  <c r="E30" i="17"/>
  <c r="H7" i="15"/>
  <c r="H11" i="17"/>
  <c r="H38" i="17"/>
  <c r="E24" i="17"/>
  <c r="G24" i="17" s="1"/>
  <c r="E27" i="17"/>
  <c r="G27" i="17" s="1"/>
  <c r="H8" i="22"/>
  <c r="E8" i="22"/>
  <c r="H27" i="21"/>
  <c r="E27" i="21"/>
  <c r="H39" i="21"/>
  <c r="E39" i="21"/>
  <c r="H33" i="21"/>
  <c r="E33" i="21"/>
  <c r="E10" i="21"/>
  <c r="H10" i="21"/>
  <c r="H16" i="21"/>
  <c r="E16" i="21"/>
  <c r="H25" i="21"/>
  <c r="E25" i="21"/>
  <c r="H34" i="21"/>
  <c r="E34" i="21"/>
  <c r="H11" i="21"/>
  <c r="E11" i="21"/>
  <c r="H20" i="21"/>
  <c r="E20" i="21"/>
  <c r="H29" i="21"/>
  <c r="E29" i="21"/>
  <c r="H38" i="21"/>
  <c r="E38" i="21"/>
  <c r="H36" i="21"/>
  <c r="E36" i="21"/>
  <c r="H9" i="21"/>
  <c r="E9" i="21"/>
  <c r="H21" i="21"/>
  <c r="E21" i="21"/>
  <c r="H42" i="21"/>
  <c r="E42" i="21"/>
  <c r="H15" i="21"/>
  <c r="E15" i="21"/>
  <c r="H13" i="21"/>
  <c r="E13" i="21"/>
  <c r="H22" i="21"/>
  <c r="E22" i="21"/>
  <c r="E31" i="21"/>
  <c r="H31" i="21"/>
  <c r="E40" i="21"/>
  <c r="H40" i="21"/>
  <c r="E8" i="21"/>
  <c r="H8" i="21"/>
  <c r="H17" i="21"/>
  <c r="E17" i="21"/>
  <c r="H26" i="21"/>
  <c r="E26" i="21"/>
  <c r="H35" i="21"/>
  <c r="E35" i="21"/>
  <c r="H18" i="21"/>
  <c r="E18" i="21"/>
  <c r="H7" i="21"/>
  <c r="E7" i="21"/>
  <c r="H30" i="21"/>
  <c r="E30" i="21"/>
  <c r="H12" i="21"/>
  <c r="E12" i="21"/>
  <c r="H24" i="21"/>
  <c r="E24" i="21"/>
  <c r="E19" i="21"/>
  <c r="H19" i="21"/>
  <c r="E28" i="21"/>
  <c r="H28" i="21"/>
  <c r="E37" i="21"/>
  <c r="H37" i="21"/>
  <c r="H14" i="21"/>
  <c r="E14" i="21"/>
  <c r="H23" i="21"/>
  <c r="E23" i="21"/>
  <c r="H32" i="21"/>
  <c r="E32" i="21"/>
  <c r="H41" i="21"/>
  <c r="E41" i="21"/>
  <c r="H27" i="20"/>
  <c r="E27" i="20"/>
  <c r="H42" i="20"/>
  <c r="E42" i="20"/>
  <c r="H15" i="20"/>
  <c r="E15" i="20"/>
  <c r="H21" i="20"/>
  <c r="E21" i="20"/>
  <c r="H16" i="20"/>
  <c r="E16" i="20"/>
  <c r="H25" i="20"/>
  <c r="E25" i="20"/>
  <c r="H34" i="20"/>
  <c r="E34" i="20"/>
  <c r="H11" i="20"/>
  <c r="E11" i="20"/>
  <c r="H20" i="20"/>
  <c r="E20" i="20"/>
  <c r="H29" i="20"/>
  <c r="E29" i="20"/>
  <c r="H38" i="20"/>
  <c r="E38" i="20"/>
  <c r="H36" i="20"/>
  <c r="E36" i="20"/>
  <c r="H9" i="20"/>
  <c r="E9" i="20"/>
  <c r="H24" i="20"/>
  <c r="E24" i="20"/>
  <c r="H30" i="20"/>
  <c r="E30" i="20"/>
  <c r="H13" i="20"/>
  <c r="E13" i="20"/>
  <c r="H22" i="20"/>
  <c r="E22" i="20"/>
  <c r="H31" i="20"/>
  <c r="E31" i="20"/>
  <c r="H40" i="20"/>
  <c r="E40" i="20"/>
  <c r="H8" i="20"/>
  <c r="E8" i="20"/>
  <c r="H17" i="20"/>
  <c r="E17" i="20"/>
  <c r="H26" i="20"/>
  <c r="E26" i="20"/>
  <c r="H35" i="20"/>
  <c r="E35" i="20"/>
  <c r="H18" i="20"/>
  <c r="E18" i="20"/>
  <c r="H7" i="20"/>
  <c r="E7" i="20"/>
  <c r="H33" i="20"/>
  <c r="E33" i="20"/>
  <c r="H39" i="20"/>
  <c r="E39" i="20"/>
  <c r="H12" i="20"/>
  <c r="E12" i="20"/>
  <c r="E10" i="20"/>
  <c r="H10" i="20"/>
  <c r="E19" i="20"/>
  <c r="H19" i="20"/>
  <c r="E28" i="20"/>
  <c r="H28" i="20"/>
  <c r="E37" i="20"/>
  <c r="H37" i="20"/>
  <c r="H14" i="20"/>
  <c r="E14" i="20"/>
  <c r="H23" i="20"/>
  <c r="E23" i="20"/>
  <c r="H32" i="20"/>
  <c r="E32" i="20"/>
  <c r="H41" i="20"/>
  <c r="E41" i="20"/>
  <c r="H37" i="17"/>
  <c r="E37" i="17"/>
  <c r="H28" i="17"/>
  <c r="E28" i="17"/>
  <c r="H19" i="17"/>
  <c r="E19" i="17"/>
  <c r="H10" i="17"/>
  <c r="E10" i="17"/>
  <c r="G8" i="17"/>
  <c r="F8" i="17"/>
  <c r="E40" i="17"/>
  <c r="H40" i="17"/>
  <c r="E31" i="17"/>
  <c r="H31" i="17"/>
  <c r="E22" i="17"/>
  <c r="H22" i="17"/>
  <c r="E13" i="17"/>
  <c r="H13" i="17"/>
  <c r="F11" i="17"/>
  <c r="G11" i="17"/>
  <c r="F35" i="17"/>
  <c r="G35" i="17"/>
  <c r="F29" i="17"/>
  <c r="G29" i="17"/>
  <c r="E34" i="17"/>
  <c r="H34" i="17"/>
  <c r="H25" i="17"/>
  <c r="E25" i="17"/>
  <c r="E16" i="17"/>
  <c r="H16" i="17"/>
  <c r="H7" i="17"/>
  <c r="E7" i="17"/>
  <c r="G32" i="17"/>
  <c r="F32" i="17"/>
  <c r="F26" i="17"/>
  <c r="G26" i="17"/>
  <c r="F38" i="17"/>
  <c r="G38" i="17"/>
  <c r="H12" i="15"/>
  <c r="E12" i="15"/>
  <c r="H21" i="15"/>
  <c r="E21" i="15"/>
  <c r="H30" i="15"/>
  <c r="E30" i="15"/>
  <c r="H39" i="15"/>
  <c r="E39" i="15"/>
  <c r="H11" i="15"/>
  <c r="E11" i="15"/>
  <c r="H20" i="15"/>
  <c r="E20" i="15"/>
  <c r="H29" i="15"/>
  <c r="E29" i="15"/>
  <c r="H38" i="15"/>
  <c r="E38" i="15"/>
  <c r="G34" i="15"/>
  <c r="F34" i="15"/>
  <c r="G7" i="15"/>
  <c r="F7" i="15"/>
  <c r="H19" i="15"/>
  <c r="E19" i="15"/>
  <c r="H40" i="15"/>
  <c r="E40" i="15"/>
  <c r="H13" i="15"/>
  <c r="E13" i="15"/>
  <c r="H9" i="15"/>
  <c r="E9" i="15"/>
  <c r="H18" i="15"/>
  <c r="E18" i="15"/>
  <c r="H27" i="15"/>
  <c r="E27" i="15"/>
  <c r="H36" i="15"/>
  <c r="E36" i="15"/>
  <c r="H8" i="15"/>
  <c r="E8" i="15"/>
  <c r="H17" i="15"/>
  <c r="E17" i="15"/>
  <c r="H26" i="15"/>
  <c r="E26" i="15"/>
  <c r="E35" i="15"/>
  <c r="H35" i="15"/>
  <c r="G16" i="15"/>
  <c r="F16" i="15"/>
  <c r="H28" i="15"/>
  <c r="E28" i="15"/>
  <c r="H31" i="15"/>
  <c r="E31" i="15"/>
  <c r="H22" i="15"/>
  <c r="E22" i="15"/>
  <c r="H15" i="15"/>
  <c r="E15" i="15"/>
  <c r="H24" i="15"/>
  <c r="E24" i="15"/>
  <c r="H33" i="15"/>
  <c r="E33" i="15"/>
  <c r="H42" i="15"/>
  <c r="E42" i="15"/>
  <c r="E14" i="15"/>
  <c r="H14" i="15"/>
  <c r="E23" i="15"/>
  <c r="H23" i="15"/>
  <c r="E32" i="15"/>
  <c r="H32" i="15"/>
  <c r="E41" i="15"/>
  <c r="H41" i="15"/>
  <c r="G25" i="15"/>
  <c r="F25" i="15"/>
  <c r="H37" i="15"/>
  <c r="E37" i="15"/>
  <c r="H10" i="15"/>
  <c r="E10" i="15"/>
  <c r="F23" i="17" l="1"/>
  <c r="F42" i="17"/>
  <c r="F41" i="17"/>
  <c r="F39" i="17"/>
  <c r="F33" i="17"/>
  <c r="G20" i="17"/>
  <c r="F36" i="17"/>
  <c r="F18" i="17"/>
  <c r="G17" i="17"/>
  <c r="F21" i="17"/>
  <c r="F15" i="17"/>
  <c r="F12" i="17"/>
  <c r="F27" i="17"/>
  <c r="F14" i="17"/>
  <c r="F24" i="17"/>
  <c r="G30" i="17"/>
  <c r="F30" i="17"/>
  <c r="F8" i="22"/>
  <c r="G8" i="22"/>
  <c r="G30" i="21"/>
  <c r="F30" i="21"/>
  <c r="F35" i="21"/>
  <c r="G35" i="21"/>
  <c r="G40" i="21"/>
  <c r="F40" i="21"/>
  <c r="G36" i="21"/>
  <c r="F36" i="21"/>
  <c r="F20" i="21"/>
  <c r="G20" i="21"/>
  <c r="G25" i="21"/>
  <c r="F25" i="21"/>
  <c r="G33" i="21"/>
  <c r="F33" i="21"/>
  <c r="F23" i="21"/>
  <c r="G23" i="21"/>
  <c r="G19" i="21"/>
  <c r="F19" i="21"/>
  <c r="G12" i="21"/>
  <c r="F12" i="21"/>
  <c r="G18" i="21"/>
  <c r="F18" i="21"/>
  <c r="F17" i="21"/>
  <c r="G17" i="21"/>
  <c r="F8" i="21"/>
  <c r="G8" i="21"/>
  <c r="G15" i="21"/>
  <c r="F15" i="21"/>
  <c r="G9" i="21"/>
  <c r="F9" i="21"/>
  <c r="F29" i="21"/>
  <c r="G29" i="21"/>
  <c r="G34" i="21"/>
  <c r="F34" i="21"/>
  <c r="G27" i="21"/>
  <c r="F27" i="21"/>
  <c r="F41" i="21"/>
  <c r="G41" i="21"/>
  <c r="F14" i="21"/>
  <c r="G14" i="21"/>
  <c r="G37" i="21"/>
  <c r="F37" i="21"/>
  <c r="G22" i="21"/>
  <c r="F22" i="21"/>
  <c r="G42" i="21"/>
  <c r="F42" i="21"/>
  <c r="F32" i="21"/>
  <c r="G32" i="21"/>
  <c r="G28" i="21"/>
  <c r="F28" i="21"/>
  <c r="G24" i="21"/>
  <c r="F24" i="21"/>
  <c r="G7" i="21"/>
  <c r="F7" i="21"/>
  <c r="F26" i="21"/>
  <c r="G26" i="21"/>
  <c r="G31" i="21"/>
  <c r="F31" i="21"/>
  <c r="G13" i="21"/>
  <c r="F13" i="21"/>
  <c r="G21" i="21"/>
  <c r="F21" i="21"/>
  <c r="F38" i="21"/>
  <c r="G38" i="21"/>
  <c r="F11" i="21"/>
  <c r="G11" i="21"/>
  <c r="G16" i="21"/>
  <c r="F16" i="21"/>
  <c r="G10" i="21"/>
  <c r="F10" i="21"/>
  <c r="G39" i="21"/>
  <c r="F39" i="21"/>
  <c r="F41" i="20"/>
  <c r="G41" i="20"/>
  <c r="F14" i="20"/>
  <c r="G14" i="20"/>
  <c r="G37" i="20"/>
  <c r="F37" i="20"/>
  <c r="G10" i="20"/>
  <c r="F10" i="20"/>
  <c r="G39" i="20"/>
  <c r="F39" i="20"/>
  <c r="G18" i="20"/>
  <c r="F18" i="20"/>
  <c r="F17" i="20"/>
  <c r="G17" i="20"/>
  <c r="G31" i="20"/>
  <c r="F31" i="20"/>
  <c r="G30" i="20"/>
  <c r="F30" i="20"/>
  <c r="G36" i="20"/>
  <c r="F36" i="20"/>
  <c r="F20" i="20"/>
  <c r="G20" i="20"/>
  <c r="G25" i="20"/>
  <c r="F25" i="20"/>
  <c r="G15" i="20"/>
  <c r="F15" i="20"/>
  <c r="F23" i="20"/>
  <c r="G23" i="20"/>
  <c r="G19" i="20"/>
  <c r="F19" i="20"/>
  <c r="G12" i="20"/>
  <c r="F12" i="20"/>
  <c r="G7" i="20"/>
  <c r="F7" i="20"/>
  <c r="F26" i="20"/>
  <c r="G26" i="20"/>
  <c r="G40" i="20"/>
  <c r="F40" i="20"/>
  <c r="G13" i="20"/>
  <c r="F13" i="20"/>
  <c r="G9" i="20"/>
  <c r="F9" i="20"/>
  <c r="F29" i="20"/>
  <c r="G29" i="20"/>
  <c r="G34" i="20"/>
  <c r="F34" i="20"/>
  <c r="G21" i="20"/>
  <c r="F21" i="20"/>
  <c r="G27" i="20"/>
  <c r="F27" i="20"/>
  <c r="F32" i="20"/>
  <c r="G32" i="20"/>
  <c r="G28" i="20"/>
  <c r="F28" i="20"/>
  <c r="G33" i="20"/>
  <c r="F33" i="20"/>
  <c r="F35" i="20"/>
  <c r="G35" i="20"/>
  <c r="F8" i="20"/>
  <c r="G8" i="20"/>
  <c r="G22" i="20"/>
  <c r="F22" i="20"/>
  <c r="G24" i="20"/>
  <c r="F24" i="20"/>
  <c r="F38" i="20"/>
  <c r="G38" i="20"/>
  <c r="F11" i="20"/>
  <c r="G11" i="20"/>
  <c r="G16" i="20"/>
  <c r="F16" i="20"/>
  <c r="G42" i="20"/>
  <c r="F42" i="20"/>
  <c r="F31" i="17"/>
  <c r="G31" i="17"/>
  <c r="F19" i="17"/>
  <c r="G19" i="17"/>
  <c r="F7" i="17"/>
  <c r="G7" i="17"/>
  <c r="F16" i="17"/>
  <c r="G16" i="17"/>
  <c r="F22" i="17"/>
  <c r="G22" i="17"/>
  <c r="F10" i="17"/>
  <c r="G10" i="17"/>
  <c r="F37" i="17"/>
  <c r="G37" i="17"/>
  <c r="F25" i="17"/>
  <c r="G25" i="17"/>
  <c r="F34" i="17"/>
  <c r="G34" i="17"/>
  <c r="F13" i="17"/>
  <c r="G13" i="17"/>
  <c r="F40" i="17"/>
  <c r="G40" i="17"/>
  <c r="F28" i="17"/>
  <c r="G28" i="17"/>
  <c r="F41" i="15"/>
  <c r="G41" i="15"/>
  <c r="F14" i="15"/>
  <c r="G14" i="15"/>
  <c r="F33" i="15"/>
  <c r="G33" i="15"/>
  <c r="G22" i="15"/>
  <c r="F22" i="15"/>
  <c r="F17" i="15"/>
  <c r="G17" i="15"/>
  <c r="F27" i="15"/>
  <c r="G27" i="15"/>
  <c r="G13" i="15"/>
  <c r="F13" i="15"/>
  <c r="F29" i="15"/>
  <c r="G29" i="15"/>
  <c r="F39" i="15"/>
  <c r="G39" i="15"/>
  <c r="F12" i="15"/>
  <c r="G12" i="15"/>
  <c r="G37" i="15"/>
  <c r="F37" i="15"/>
  <c r="F23" i="15"/>
  <c r="G23" i="15"/>
  <c r="F15" i="15"/>
  <c r="G15" i="15"/>
  <c r="G10" i="15"/>
  <c r="F10" i="15"/>
  <c r="F32" i="15"/>
  <c r="G32" i="15"/>
  <c r="F24" i="15"/>
  <c r="G24" i="15"/>
  <c r="G31" i="15"/>
  <c r="F31" i="15"/>
  <c r="F8" i="15"/>
  <c r="G8" i="15"/>
  <c r="F18" i="15"/>
  <c r="G18" i="15"/>
  <c r="G40" i="15"/>
  <c r="F40" i="15"/>
  <c r="F20" i="15"/>
  <c r="G20" i="15"/>
  <c r="F30" i="15"/>
  <c r="G30" i="15"/>
  <c r="F35" i="15"/>
  <c r="G35" i="15"/>
  <c r="F42" i="15"/>
  <c r="G42" i="15"/>
  <c r="G28" i="15"/>
  <c r="F28" i="15"/>
  <c r="F26" i="15"/>
  <c r="G26" i="15"/>
  <c r="F36" i="15"/>
  <c r="G36" i="15"/>
  <c r="F9" i="15"/>
  <c r="G9" i="15"/>
  <c r="G19" i="15"/>
  <c r="F19" i="15"/>
  <c r="F38" i="15"/>
  <c r="G38" i="15"/>
  <c r="F11" i="15"/>
  <c r="G11" i="15"/>
  <c r="F21" i="15"/>
  <c r="G21" i="15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D3" i="14"/>
  <c r="C39" i="14" s="1"/>
  <c r="D2" i="14"/>
  <c r="C6" i="14" s="1"/>
  <c r="D6" i="14" s="1"/>
  <c r="C16" i="14" l="1"/>
  <c r="E16" i="14" s="1"/>
  <c r="F16" i="14" s="1"/>
  <c r="C9" i="14"/>
  <c r="E9" i="14" s="1"/>
  <c r="C21" i="14"/>
  <c r="E21" i="14" s="1"/>
  <c r="C7" i="14"/>
  <c r="H7" i="14" s="1"/>
  <c r="D12" i="14"/>
  <c r="D35" i="14"/>
  <c r="D8" i="14"/>
  <c r="C12" i="14"/>
  <c r="H12" i="14" s="1"/>
  <c r="D15" i="14"/>
  <c r="C18" i="14"/>
  <c r="H18" i="14" s="1"/>
  <c r="C30" i="14"/>
  <c r="E30" i="14" s="1"/>
  <c r="C10" i="14"/>
  <c r="H10" i="14" s="1"/>
  <c r="D14" i="14"/>
  <c r="D17" i="14"/>
  <c r="D26" i="14"/>
  <c r="H39" i="14"/>
  <c r="E39" i="14"/>
  <c r="C41" i="14"/>
  <c r="D40" i="14"/>
  <c r="C38" i="14"/>
  <c r="D37" i="14"/>
  <c r="C35" i="14"/>
  <c r="D34" i="14"/>
  <c r="C32" i="14"/>
  <c r="D31" i="14"/>
  <c r="C29" i="14"/>
  <c r="D28" i="14"/>
  <c r="C26" i="14"/>
  <c r="D25" i="14"/>
  <c r="C23" i="14"/>
  <c r="D22" i="14"/>
  <c r="C20" i="14"/>
  <c r="D19" i="14"/>
  <c r="C17" i="14"/>
  <c r="D16" i="14"/>
  <c r="C14" i="14"/>
  <c r="D13" i="14"/>
  <c r="C11" i="14"/>
  <c r="D10" i="14"/>
  <c r="C8" i="14"/>
  <c r="D7" i="14"/>
  <c r="D42" i="14"/>
  <c r="C40" i="14"/>
  <c r="D39" i="14"/>
  <c r="C37" i="14"/>
  <c r="D36" i="14"/>
  <c r="C34" i="14"/>
  <c r="D33" i="14"/>
  <c r="C31" i="14"/>
  <c r="D30" i="14"/>
  <c r="C28" i="14"/>
  <c r="D27" i="14"/>
  <c r="C25" i="14"/>
  <c r="D24" i="14"/>
  <c r="C22" i="14"/>
  <c r="D21" i="14"/>
  <c r="D9" i="14"/>
  <c r="D11" i="14"/>
  <c r="C13" i="14"/>
  <c r="C15" i="14"/>
  <c r="D18" i="14"/>
  <c r="C19" i="14"/>
  <c r="D20" i="14"/>
  <c r="C24" i="14"/>
  <c r="D29" i="14"/>
  <c r="C33" i="14"/>
  <c r="D38" i="14"/>
  <c r="C42" i="14"/>
  <c r="D23" i="14"/>
  <c r="C27" i="14"/>
  <c r="D32" i="14"/>
  <c r="C36" i="14"/>
  <c r="D41" i="14"/>
  <c r="E7" i="14" l="1"/>
  <c r="F7" i="14" s="1"/>
  <c r="G16" i="14"/>
  <c r="E18" i="14"/>
  <c r="G18" i="14" s="1"/>
  <c r="H16" i="14"/>
  <c r="H9" i="14"/>
  <c r="E12" i="14"/>
  <c r="F12" i="14" s="1"/>
  <c r="H21" i="14"/>
  <c r="E10" i="14"/>
  <c r="G10" i="14" s="1"/>
  <c r="H30" i="14"/>
  <c r="E28" i="14"/>
  <c r="H28" i="14"/>
  <c r="E14" i="14"/>
  <c r="H14" i="14"/>
  <c r="H23" i="14"/>
  <c r="E23" i="14"/>
  <c r="H32" i="14"/>
  <c r="E32" i="14"/>
  <c r="H41" i="14"/>
  <c r="E41" i="14"/>
  <c r="G30" i="14"/>
  <c r="F30" i="14"/>
  <c r="G12" i="14"/>
  <c r="H33" i="14"/>
  <c r="E33" i="14"/>
  <c r="H15" i="14"/>
  <c r="E15" i="14"/>
  <c r="H25" i="14"/>
  <c r="E25" i="14"/>
  <c r="H34" i="14"/>
  <c r="E34" i="14"/>
  <c r="E11" i="14"/>
  <c r="H11" i="14"/>
  <c r="H20" i="14"/>
  <c r="E20" i="14"/>
  <c r="H29" i="14"/>
  <c r="E29" i="14"/>
  <c r="H38" i="14"/>
  <c r="E38" i="14"/>
  <c r="G39" i="14"/>
  <c r="F39" i="14"/>
  <c r="H36" i="14"/>
  <c r="E36" i="14"/>
  <c r="F9" i="14"/>
  <c r="G9" i="14"/>
  <c r="H24" i="14"/>
  <c r="E24" i="14"/>
  <c r="E37" i="14"/>
  <c r="H37" i="14"/>
  <c r="H27" i="14"/>
  <c r="E27" i="14"/>
  <c r="H42" i="14"/>
  <c r="E42" i="14"/>
  <c r="E19" i="14"/>
  <c r="H19" i="14"/>
  <c r="E13" i="14"/>
  <c r="H13" i="14"/>
  <c r="H22" i="14"/>
  <c r="E22" i="14"/>
  <c r="H31" i="14"/>
  <c r="E31" i="14"/>
  <c r="H40" i="14"/>
  <c r="E40" i="14"/>
  <c r="H8" i="14"/>
  <c r="E8" i="14"/>
  <c r="H17" i="14"/>
  <c r="E17" i="14"/>
  <c r="H26" i="14"/>
  <c r="E26" i="14"/>
  <c r="H35" i="14"/>
  <c r="E35" i="14"/>
  <c r="G21" i="14"/>
  <c r="F21" i="14"/>
  <c r="G7" i="14" l="1"/>
  <c r="F18" i="14"/>
  <c r="F10" i="14"/>
  <c r="G22" i="14"/>
  <c r="F22" i="14"/>
  <c r="G13" i="14"/>
  <c r="F13" i="14"/>
  <c r="G42" i="14"/>
  <c r="F42" i="14"/>
  <c r="G24" i="14"/>
  <c r="F24" i="14"/>
  <c r="F29" i="14"/>
  <c r="G29" i="14"/>
  <c r="G34" i="14"/>
  <c r="F34" i="14"/>
  <c r="G33" i="14"/>
  <c r="F33" i="14"/>
  <c r="F41" i="14"/>
  <c r="G41" i="14"/>
  <c r="G28" i="14"/>
  <c r="F28" i="14"/>
  <c r="F17" i="14"/>
  <c r="G17" i="14"/>
  <c r="G31" i="14"/>
  <c r="F31" i="14"/>
  <c r="G36" i="14"/>
  <c r="F36" i="14"/>
  <c r="F38" i="14"/>
  <c r="G38" i="14"/>
  <c r="G15" i="14"/>
  <c r="F15" i="14"/>
  <c r="F23" i="14"/>
  <c r="G23" i="14"/>
  <c r="F14" i="14"/>
  <c r="G14" i="14"/>
  <c r="F35" i="14"/>
  <c r="G35" i="14"/>
  <c r="F8" i="14"/>
  <c r="G8" i="14"/>
  <c r="F26" i="14"/>
  <c r="G26" i="14"/>
  <c r="G40" i="14"/>
  <c r="F40" i="14"/>
  <c r="G19" i="14"/>
  <c r="F19" i="14"/>
  <c r="G27" i="14"/>
  <c r="F27" i="14"/>
  <c r="G37" i="14"/>
  <c r="F37" i="14"/>
  <c r="F20" i="14"/>
  <c r="G20" i="14"/>
  <c r="F11" i="14"/>
  <c r="G11" i="14"/>
  <c r="G25" i="14"/>
  <c r="F25" i="14"/>
  <c r="F32" i="14"/>
  <c r="G32" i="14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D3" i="13"/>
  <c r="C42" i="13" s="1"/>
  <c r="D2" i="13"/>
  <c r="C6" i="13" s="1"/>
  <c r="D6" i="13" s="1"/>
  <c r="D17" i="13" l="1"/>
  <c r="D8" i="13"/>
  <c r="C21" i="13"/>
  <c r="H21" i="13" s="1"/>
  <c r="C12" i="13"/>
  <c r="E12" i="13" s="1"/>
  <c r="D26" i="13"/>
  <c r="H42" i="13"/>
  <c r="E42" i="13"/>
  <c r="C30" i="13"/>
  <c r="D35" i="13"/>
  <c r="C39" i="13"/>
  <c r="C7" i="13"/>
  <c r="D11" i="13"/>
  <c r="C15" i="13"/>
  <c r="D20" i="13"/>
  <c r="C24" i="13"/>
  <c r="D29" i="13"/>
  <c r="C33" i="13"/>
  <c r="D38" i="13"/>
  <c r="C41" i="13"/>
  <c r="D40" i="13"/>
  <c r="C38" i="13"/>
  <c r="D37" i="13"/>
  <c r="C35" i="13"/>
  <c r="D34" i="13"/>
  <c r="C32" i="13"/>
  <c r="D31" i="13"/>
  <c r="C29" i="13"/>
  <c r="D28" i="13"/>
  <c r="C26" i="13"/>
  <c r="D25" i="13"/>
  <c r="C23" i="13"/>
  <c r="D22" i="13"/>
  <c r="C20" i="13"/>
  <c r="D19" i="13"/>
  <c r="C17" i="13"/>
  <c r="D16" i="13"/>
  <c r="C14" i="13"/>
  <c r="D13" i="13"/>
  <c r="C11" i="13"/>
  <c r="D10" i="13"/>
  <c r="C8" i="13"/>
  <c r="D7" i="13"/>
  <c r="D42" i="13"/>
  <c r="C40" i="13"/>
  <c r="D39" i="13"/>
  <c r="C37" i="13"/>
  <c r="D36" i="13"/>
  <c r="C34" i="13"/>
  <c r="D33" i="13"/>
  <c r="C31" i="13"/>
  <c r="D30" i="13"/>
  <c r="C28" i="13"/>
  <c r="D27" i="13"/>
  <c r="C25" i="13"/>
  <c r="D24" i="13"/>
  <c r="C22" i="13"/>
  <c r="D21" i="13"/>
  <c r="C19" i="13"/>
  <c r="D18" i="13"/>
  <c r="C16" i="13"/>
  <c r="D15" i="13"/>
  <c r="C13" i="13"/>
  <c r="D12" i="13"/>
  <c r="C10" i="13"/>
  <c r="D9" i="13"/>
  <c r="C9" i="13"/>
  <c r="D14" i="13"/>
  <c r="C18" i="13"/>
  <c r="D23" i="13"/>
  <c r="C27" i="13"/>
  <c r="D32" i="13"/>
  <c r="C36" i="13"/>
  <c r="D41" i="13"/>
  <c r="H12" i="13" l="1"/>
  <c r="E21" i="13"/>
  <c r="F21" i="13" s="1"/>
  <c r="H27" i="13"/>
  <c r="E27" i="13"/>
  <c r="E10" i="13"/>
  <c r="H10" i="13"/>
  <c r="E19" i="13"/>
  <c r="H19" i="13"/>
  <c r="E28" i="13"/>
  <c r="H28" i="13"/>
  <c r="E37" i="13"/>
  <c r="H37" i="13"/>
  <c r="H14" i="13"/>
  <c r="E14" i="13"/>
  <c r="H23" i="13"/>
  <c r="E23" i="13"/>
  <c r="H32" i="13"/>
  <c r="E32" i="13"/>
  <c r="H41" i="13"/>
  <c r="E41" i="13"/>
  <c r="H24" i="13"/>
  <c r="E24" i="13"/>
  <c r="H36" i="13"/>
  <c r="E36" i="13"/>
  <c r="H9" i="13"/>
  <c r="E9" i="13"/>
  <c r="H16" i="13"/>
  <c r="E16" i="13"/>
  <c r="H25" i="13"/>
  <c r="E25" i="13"/>
  <c r="H34" i="13"/>
  <c r="E34" i="13"/>
  <c r="H11" i="13"/>
  <c r="E11" i="13"/>
  <c r="H20" i="13"/>
  <c r="E20" i="13"/>
  <c r="H29" i="13"/>
  <c r="E29" i="13"/>
  <c r="H38" i="13"/>
  <c r="E38" i="13"/>
  <c r="H33" i="13"/>
  <c r="E33" i="13"/>
  <c r="E7" i="13"/>
  <c r="H7" i="13"/>
  <c r="H30" i="13"/>
  <c r="E30" i="13"/>
  <c r="G42" i="13"/>
  <c r="F42" i="13"/>
  <c r="H18" i="13"/>
  <c r="E18" i="13"/>
  <c r="E13" i="13"/>
  <c r="H13" i="13"/>
  <c r="E22" i="13"/>
  <c r="H22" i="13"/>
  <c r="H31" i="13"/>
  <c r="E31" i="13"/>
  <c r="H40" i="13"/>
  <c r="E40" i="13"/>
  <c r="H8" i="13"/>
  <c r="E8" i="13"/>
  <c r="H17" i="13"/>
  <c r="E17" i="13"/>
  <c r="H26" i="13"/>
  <c r="E26" i="13"/>
  <c r="H35" i="13"/>
  <c r="E35" i="13"/>
  <c r="H15" i="13"/>
  <c r="E15" i="13"/>
  <c r="H39" i="13"/>
  <c r="E39" i="13"/>
  <c r="G12" i="13"/>
  <c r="F12" i="13"/>
  <c r="G21" i="13" l="1"/>
  <c r="F35" i="13"/>
  <c r="G35" i="13"/>
  <c r="F8" i="13"/>
  <c r="G8" i="13"/>
  <c r="G13" i="13"/>
  <c r="F13" i="13"/>
  <c r="G33" i="13"/>
  <c r="F33" i="13"/>
  <c r="G34" i="13"/>
  <c r="F34" i="13"/>
  <c r="G10" i="13"/>
  <c r="F10" i="13"/>
  <c r="G15" i="13"/>
  <c r="F15" i="13"/>
  <c r="F17" i="13"/>
  <c r="G17" i="13"/>
  <c r="G31" i="13"/>
  <c r="F31" i="13"/>
  <c r="G22" i="13"/>
  <c r="F22" i="13"/>
  <c r="G18" i="13"/>
  <c r="F18" i="13"/>
  <c r="F38" i="13"/>
  <c r="G38" i="13"/>
  <c r="F11" i="13"/>
  <c r="G11" i="13"/>
  <c r="G16" i="13"/>
  <c r="F16" i="13"/>
  <c r="G24" i="13"/>
  <c r="F24" i="13"/>
  <c r="F23" i="13"/>
  <c r="G23" i="13"/>
  <c r="G19" i="13"/>
  <c r="F19" i="13"/>
  <c r="G27" i="13"/>
  <c r="F27" i="13"/>
  <c r="F29" i="13"/>
  <c r="G29" i="13"/>
  <c r="G9" i="13"/>
  <c r="F9" i="13"/>
  <c r="F41" i="13"/>
  <c r="G41" i="13"/>
  <c r="F14" i="13"/>
  <c r="G14" i="13"/>
  <c r="G37" i="13"/>
  <c r="F37" i="13"/>
  <c r="G39" i="13"/>
  <c r="F39" i="13"/>
  <c r="F26" i="13"/>
  <c r="G26" i="13"/>
  <c r="G40" i="13"/>
  <c r="F40" i="13"/>
  <c r="G30" i="13"/>
  <c r="F30" i="13"/>
  <c r="G7" i="13"/>
  <c r="F7" i="13"/>
  <c r="F20" i="13"/>
  <c r="G20" i="13"/>
  <c r="G25" i="13"/>
  <c r="F25" i="13"/>
  <c r="G36" i="13"/>
  <c r="F36" i="13"/>
  <c r="F32" i="13"/>
  <c r="G32" i="13"/>
  <c r="G28" i="13"/>
  <c r="F28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D3" i="10"/>
  <c r="D42" i="10" s="1"/>
  <c r="D2" i="10"/>
  <c r="C6" i="10" s="1"/>
  <c r="D6" i="10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8" i="9"/>
  <c r="D3" i="9"/>
  <c r="D42" i="9" s="1"/>
  <c r="D2" i="9"/>
  <c r="C6" i="9" s="1"/>
  <c r="D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D3" i="8"/>
  <c r="D39" i="8" s="1"/>
  <c r="D2" i="8"/>
  <c r="C6" i="8" s="1"/>
  <c r="D6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D3" i="7"/>
  <c r="D2" i="7"/>
  <c r="C6" i="7" s="1"/>
  <c r="D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D3" i="6"/>
  <c r="C27" i="6" s="1"/>
  <c r="H27" i="6" s="1"/>
  <c r="D2" i="6"/>
  <c r="C6" i="6" s="1"/>
  <c r="D6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D3" i="5"/>
  <c r="D42" i="5" s="1"/>
  <c r="D2" i="5"/>
  <c r="C6" i="5" s="1"/>
  <c r="D6" i="5" s="1"/>
  <c r="C7" i="5" l="1"/>
  <c r="E7" i="5" s="1"/>
  <c r="G7" i="5" s="1"/>
  <c r="C18" i="5"/>
  <c r="H18" i="5" s="1"/>
  <c r="C15" i="6"/>
  <c r="H15" i="6" s="1"/>
  <c r="C25" i="5"/>
  <c r="E25" i="5" s="1"/>
  <c r="G25" i="5" s="1"/>
  <c r="C21" i="6"/>
  <c r="H21" i="6" s="1"/>
  <c r="D12" i="5"/>
  <c r="D42" i="6"/>
  <c r="C41" i="6"/>
  <c r="E41" i="6" s="1"/>
  <c r="D38" i="6"/>
  <c r="C36" i="6"/>
  <c r="H36" i="6" s="1"/>
  <c r="D34" i="6"/>
  <c r="D32" i="6"/>
  <c r="C30" i="6"/>
  <c r="H30" i="6" s="1"/>
  <c r="D28" i="6"/>
  <c r="C26" i="6"/>
  <c r="E26" i="6" s="1"/>
  <c r="C24" i="6"/>
  <c r="D22" i="6"/>
  <c r="C20" i="6"/>
  <c r="E20" i="6" s="1"/>
  <c r="D17" i="6"/>
  <c r="C14" i="6"/>
  <c r="E14" i="6" s="1"/>
  <c r="D11" i="6"/>
  <c r="C9" i="6"/>
  <c r="E9" i="6" s="1"/>
  <c r="G9" i="6" s="1"/>
  <c r="C8" i="6"/>
  <c r="E8" i="6" s="1"/>
  <c r="D40" i="6"/>
  <c r="D41" i="6"/>
  <c r="C39" i="6"/>
  <c r="H39" i="6" s="1"/>
  <c r="D37" i="6"/>
  <c r="C35" i="6"/>
  <c r="H35" i="6" s="1"/>
  <c r="C33" i="6"/>
  <c r="D31" i="6"/>
  <c r="C29" i="6"/>
  <c r="H29" i="6" s="1"/>
  <c r="D26" i="6"/>
  <c r="C23" i="6"/>
  <c r="H23" i="6" s="1"/>
  <c r="D20" i="6"/>
  <c r="C18" i="6"/>
  <c r="E18" i="6" s="1"/>
  <c r="G18" i="6" s="1"/>
  <c r="D16" i="6"/>
  <c r="D14" i="6"/>
  <c r="C12" i="6"/>
  <c r="H12" i="6" s="1"/>
  <c r="D10" i="6"/>
  <c r="D8" i="6"/>
  <c r="D7" i="6"/>
  <c r="C42" i="6"/>
  <c r="C38" i="6"/>
  <c r="E38" i="6" s="1"/>
  <c r="C11" i="6"/>
  <c r="H11" i="6" s="1"/>
  <c r="D23" i="6"/>
  <c r="D29" i="6"/>
  <c r="D13" i="6"/>
  <c r="D19" i="6"/>
  <c r="D25" i="6"/>
  <c r="C32" i="6"/>
  <c r="H32" i="6" s="1"/>
  <c r="C17" i="6"/>
  <c r="E17" i="6" s="1"/>
  <c r="D35" i="6"/>
  <c r="C9" i="8"/>
  <c r="H9" i="8" s="1"/>
  <c r="D23" i="8"/>
  <c r="C11" i="9"/>
  <c r="H11" i="9" s="1"/>
  <c r="D13" i="9"/>
  <c r="D17" i="9"/>
  <c r="D22" i="9"/>
  <c r="D26" i="9"/>
  <c r="D31" i="9"/>
  <c r="D35" i="9"/>
  <c r="C14" i="10"/>
  <c r="E14" i="10" s="1"/>
  <c r="C23" i="10"/>
  <c r="E23" i="10" s="1"/>
  <c r="D37" i="10"/>
  <c r="C9" i="5"/>
  <c r="H9" i="5" s="1"/>
  <c r="C16" i="5"/>
  <c r="E16" i="5" s="1"/>
  <c r="F16" i="5" s="1"/>
  <c r="D23" i="5"/>
  <c r="D14" i="8"/>
  <c r="D21" i="8"/>
  <c r="C27" i="8"/>
  <c r="H27" i="8" s="1"/>
  <c r="C34" i="8"/>
  <c r="H34" i="8" s="1"/>
  <c r="D10" i="9"/>
  <c r="C12" i="9"/>
  <c r="H12" i="9" s="1"/>
  <c r="D14" i="9"/>
  <c r="C17" i="9"/>
  <c r="H17" i="9" s="1"/>
  <c r="D19" i="9"/>
  <c r="C21" i="9"/>
  <c r="H21" i="9" s="1"/>
  <c r="D23" i="9"/>
  <c r="C26" i="9"/>
  <c r="H26" i="9" s="1"/>
  <c r="D28" i="9"/>
  <c r="C30" i="9"/>
  <c r="H30" i="9" s="1"/>
  <c r="D32" i="9"/>
  <c r="C35" i="9"/>
  <c r="H35" i="9" s="1"/>
  <c r="D38" i="9"/>
  <c r="C41" i="9"/>
  <c r="E41" i="9" s="1"/>
  <c r="D7" i="10"/>
  <c r="D13" i="10"/>
  <c r="C17" i="10"/>
  <c r="H17" i="10" s="1"/>
  <c r="D22" i="10"/>
  <c r="C26" i="10"/>
  <c r="E26" i="10" s="1"/>
  <c r="D31" i="10"/>
  <c r="C35" i="10"/>
  <c r="E35" i="10" s="1"/>
  <c r="D40" i="10"/>
  <c r="C16" i="8"/>
  <c r="H16" i="8" s="1"/>
  <c r="D30" i="8"/>
  <c r="C36" i="8"/>
  <c r="E36" i="8" s="1"/>
  <c r="C8" i="9"/>
  <c r="H8" i="9" s="1"/>
  <c r="C9" i="9"/>
  <c r="H9" i="9" s="1"/>
  <c r="C15" i="9"/>
  <c r="E15" i="9" s="1"/>
  <c r="G15" i="9" s="1"/>
  <c r="C20" i="9"/>
  <c r="H20" i="9" s="1"/>
  <c r="C24" i="9"/>
  <c r="E24" i="9" s="1"/>
  <c r="F24" i="9" s="1"/>
  <c r="C29" i="9"/>
  <c r="E29" i="9" s="1"/>
  <c r="C33" i="9"/>
  <c r="E33" i="9" s="1"/>
  <c r="G33" i="9" s="1"/>
  <c r="D37" i="9"/>
  <c r="C39" i="9"/>
  <c r="H39" i="9" s="1"/>
  <c r="D41" i="9"/>
  <c r="D10" i="10"/>
  <c r="D19" i="10"/>
  <c r="D28" i="10"/>
  <c r="C32" i="10"/>
  <c r="H32" i="10" s="1"/>
  <c r="C41" i="10"/>
  <c r="H41" i="10" s="1"/>
  <c r="D14" i="5"/>
  <c r="D21" i="5"/>
  <c r="C27" i="5"/>
  <c r="H27" i="5" s="1"/>
  <c r="C7" i="8"/>
  <c r="H7" i="8" s="1"/>
  <c r="D12" i="8"/>
  <c r="C18" i="8"/>
  <c r="E18" i="8" s="1"/>
  <c r="C25" i="8"/>
  <c r="E25" i="8" s="1"/>
  <c r="G25" i="8" s="1"/>
  <c r="D32" i="8"/>
  <c r="D7" i="9"/>
  <c r="D8" i="9"/>
  <c r="D11" i="9"/>
  <c r="C14" i="9"/>
  <c r="H14" i="9" s="1"/>
  <c r="D16" i="9"/>
  <c r="C18" i="9"/>
  <c r="H18" i="9" s="1"/>
  <c r="D20" i="9"/>
  <c r="C23" i="9"/>
  <c r="E23" i="9" s="1"/>
  <c r="D25" i="9"/>
  <c r="C27" i="9"/>
  <c r="H27" i="9" s="1"/>
  <c r="D29" i="9"/>
  <c r="C32" i="9"/>
  <c r="E32" i="9" s="1"/>
  <c r="D34" i="9"/>
  <c r="C36" i="9"/>
  <c r="C38" i="9"/>
  <c r="H38" i="9" s="1"/>
  <c r="D40" i="9"/>
  <c r="C42" i="9"/>
  <c r="H42" i="9" s="1"/>
  <c r="C8" i="10"/>
  <c r="E8" i="10" s="1"/>
  <c r="C11" i="10"/>
  <c r="H11" i="10" s="1"/>
  <c r="D16" i="10"/>
  <c r="C20" i="10"/>
  <c r="E20" i="10" s="1"/>
  <c r="D25" i="10"/>
  <c r="C29" i="10"/>
  <c r="H29" i="10" s="1"/>
  <c r="D34" i="10"/>
  <c r="C38" i="10"/>
  <c r="H38" i="10" s="1"/>
  <c r="D8" i="10"/>
  <c r="C9" i="10"/>
  <c r="D11" i="10"/>
  <c r="C12" i="10"/>
  <c r="D14" i="10"/>
  <c r="C15" i="10"/>
  <c r="D17" i="10"/>
  <c r="C18" i="10"/>
  <c r="D20" i="10"/>
  <c r="C21" i="10"/>
  <c r="D23" i="10"/>
  <c r="C24" i="10"/>
  <c r="D26" i="10"/>
  <c r="C27" i="10"/>
  <c r="D29" i="10"/>
  <c r="C30" i="10"/>
  <c r="D32" i="10"/>
  <c r="C33" i="10"/>
  <c r="D35" i="10"/>
  <c r="C36" i="10"/>
  <c r="D38" i="10"/>
  <c r="C39" i="10"/>
  <c r="D41" i="10"/>
  <c r="C42" i="10"/>
  <c r="C7" i="10"/>
  <c r="D9" i="10"/>
  <c r="C10" i="10"/>
  <c r="D12" i="10"/>
  <c r="C13" i="10"/>
  <c r="D15" i="10"/>
  <c r="C16" i="10"/>
  <c r="D18" i="10"/>
  <c r="C19" i="10"/>
  <c r="D21" i="10"/>
  <c r="C22" i="10"/>
  <c r="D24" i="10"/>
  <c r="C25" i="10"/>
  <c r="D27" i="10"/>
  <c r="C28" i="10"/>
  <c r="D30" i="10"/>
  <c r="C31" i="10"/>
  <c r="D33" i="10"/>
  <c r="C34" i="10"/>
  <c r="D36" i="10"/>
  <c r="C37" i="10"/>
  <c r="D39" i="10"/>
  <c r="C40" i="10"/>
  <c r="E11" i="9"/>
  <c r="C7" i="9"/>
  <c r="D9" i="9"/>
  <c r="C10" i="9"/>
  <c r="D12" i="9"/>
  <c r="C13" i="9"/>
  <c r="D15" i="9"/>
  <c r="C16" i="9"/>
  <c r="D18" i="9"/>
  <c r="C19" i="9"/>
  <c r="D21" i="9"/>
  <c r="C22" i="9"/>
  <c r="D24" i="9"/>
  <c r="C25" i="9"/>
  <c r="D27" i="9"/>
  <c r="C28" i="9"/>
  <c r="D30" i="9"/>
  <c r="C31" i="9"/>
  <c r="D33" i="9"/>
  <c r="C34" i="9"/>
  <c r="D36" i="9"/>
  <c r="C37" i="9"/>
  <c r="D39" i="9"/>
  <c r="C40" i="9"/>
  <c r="C41" i="8"/>
  <c r="D40" i="8"/>
  <c r="C38" i="8"/>
  <c r="D37" i="8"/>
  <c r="C35" i="8"/>
  <c r="D34" i="8"/>
  <c r="C32" i="8"/>
  <c r="D31" i="8"/>
  <c r="C29" i="8"/>
  <c r="D28" i="8"/>
  <c r="C26" i="8"/>
  <c r="D25" i="8"/>
  <c r="C23" i="8"/>
  <c r="D22" i="8"/>
  <c r="C20" i="8"/>
  <c r="D19" i="8"/>
  <c r="C17" i="8"/>
  <c r="D16" i="8"/>
  <c r="C14" i="8"/>
  <c r="D13" i="8"/>
  <c r="C11" i="8"/>
  <c r="D10" i="8"/>
  <c r="C8" i="8"/>
  <c r="D7" i="8"/>
  <c r="D42" i="8"/>
  <c r="C40" i="8"/>
  <c r="D9" i="8"/>
  <c r="D11" i="8"/>
  <c r="C13" i="8"/>
  <c r="C15" i="8"/>
  <c r="D18" i="8"/>
  <c r="D20" i="8"/>
  <c r="C22" i="8"/>
  <c r="C24" i="8"/>
  <c r="D27" i="8"/>
  <c r="D29" i="8"/>
  <c r="C31" i="8"/>
  <c r="C33" i="8"/>
  <c r="D36" i="8"/>
  <c r="D38" i="8"/>
  <c r="C42" i="8"/>
  <c r="D8" i="8"/>
  <c r="C10" i="8"/>
  <c r="C12" i="8"/>
  <c r="D15" i="8"/>
  <c r="D17" i="8"/>
  <c r="C19" i="8"/>
  <c r="C21" i="8"/>
  <c r="D24" i="8"/>
  <c r="D26" i="8"/>
  <c r="C28" i="8"/>
  <c r="C30" i="8"/>
  <c r="D33" i="8"/>
  <c r="D35" i="8"/>
  <c r="C37" i="8"/>
  <c r="C39" i="8"/>
  <c r="D41" i="8"/>
  <c r="C41" i="7"/>
  <c r="D40" i="7"/>
  <c r="C38" i="7"/>
  <c r="D37" i="7"/>
  <c r="C35" i="7"/>
  <c r="D34" i="7"/>
  <c r="C32" i="7"/>
  <c r="D31" i="7"/>
  <c r="C29" i="7"/>
  <c r="D28" i="7"/>
  <c r="C26" i="7"/>
  <c r="D25" i="7"/>
  <c r="C23" i="7"/>
  <c r="D22" i="7"/>
  <c r="C20" i="7"/>
  <c r="D19" i="7"/>
  <c r="C17" i="7"/>
  <c r="D16" i="7"/>
  <c r="C14" i="7"/>
  <c r="D13" i="7"/>
  <c r="C11" i="7"/>
  <c r="D10" i="7"/>
  <c r="C8" i="7"/>
  <c r="D7" i="7"/>
  <c r="D42" i="7"/>
  <c r="C40" i="7"/>
  <c r="D39" i="7"/>
  <c r="C37" i="7"/>
  <c r="D36" i="7"/>
  <c r="C34" i="7"/>
  <c r="D33" i="7"/>
  <c r="C31" i="7"/>
  <c r="D30" i="7"/>
  <c r="C28" i="7"/>
  <c r="D27" i="7"/>
  <c r="C25" i="7"/>
  <c r="D24" i="7"/>
  <c r="C22" i="7"/>
  <c r="D21" i="7"/>
  <c r="C19" i="7"/>
  <c r="D18" i="7"/>
  <c r="C16" i="7"/>
  <c r="D15" i="7"/>
  <c r="C13" i="7"/>
  <c r="D12" i="7"/>
  <c r="C10" i="7"/>
  <c r="D9" i="7"/>
  <c r="D8" i="7"/>
  <c r="C12" i="7"/>
  <c r="D17" i="7"/>
  <c r="C21" i="7"/>
  <c r="D26" i="7"/>
  <c r="C30" i="7"/>
  <c r="D35" i="7"/>
  <c r="C39" i="7"/>
  <c r="D11" i="7"/>
  <c r="C15" i="7"/>
  <c r="D20" i="7"/>
  <c r="C24" i="7"/>
  <c r="D29" i="7"/>
  <c r="C33" i="7"/>
  <c r="D38" i="7"/>
  <c r="C42" i="7"/>
  <c r="C7" i="7"/>
  <c r="C9" i="7"/>
  <c r="D14" i="7"/>
  <c r="C18" i="7"/>
  <c r="D23" i="7"/>
  <c r="C27" i="7"/>
  <c r="D32" i="7"/>
  <c r="C36" i="7"/>
  <c r="D41" i="7"/>
  <c r="E27" i="6"/>
  <c r="C7" i="6"/>
  <c r="D9" i="6"/>
  <c r="C10" i="6"/>
  <c r="D12" i="6"/>
  <c r="C13" i="6"/>
  <c r="D15" i="6"/>
  <c r="C16" i="6"/>
  <c r="D18" i="6"/>
  <c r="C19" i="6"/>
  <c r="D21" i="6"/>
  <c r="C22" i="6"/>
  <c r="D24" i="6"/>
  <c r="C25" i="6"/>
  <c r="D27" i="6"/>
  <c r="C28" i="6"/>
  <c r="D30" i="6"/>
  <c r="C31" i="6"/>
  <c r="D33" i="6"/>
  <c r="C34" i="6"/>
  <c r="D36" i="6"/>
  <c r="C37" i="6"/>
  <c r="D39" i="6"/>
  <c r="C40" i="6"/>
  <c r="H7" i="5"/>
  <c r="D30" i="5"/>
  <c r="D32" i="5"/>
  <c r="C34" i="5"/>
  <c r="C36" i="5"/>
  <c r="D39" i="5"/>
  <c r="D41" i="5"/>
  <c r="D9" i="5"/>
  <c r="D11" i="5"/>
  <c r="D8" i="5"/>
  <c r="C10" i="5"/>
  <c r="C12" i="5"/>
  <c r="D15" i="5"/>
  <c r="D17" i="5"/>
  <c r="C19" i="5"/>
  <c r="C21" i="5"/>
  <c r="D24" i="5"/>
  <c r="D26" i="5"/>
  <c r="C28" i="5"/>
  <c r="C30" i="5"/>
  <c r="D33" i="5"/>
  <c r="D35" i="5"/>
  <c r="C37" i="5"/>
  <c r="C39" i="5"/>
  <c r="C41" i="5"/>
  <c r="D40" i="5"/>
  <c r="C38" i="5"/>
  <c r="D37" i="5"/>
  <c r="C35" i="5"/>
  <c r="D34" i="5"/>
  <c r="C32" i="5"/>
  <c r="D31" i="5"/>
  <c r="C29" i="5"/>
  <c r="D28" i="5"/>
  <c r="C26" i="5"/>
  <c r="D25" i="5"/>
  <c r="C23" i="5"/>
  <c r="D22" i="5"/>
  <c r="C20" i="5"/>
  <c r="D19" i="5"/>
  <c r="C17" i="5"/>
  <c r="D16" i="5"/>
  <c r="C14" i="5"/>
  <c r="D13" i="5"/>
  <c r="C11" i="5"/>
  <c r="D10" i="5"/>
  <c r="C8" i="5"/>
  <c r="D7" i="5"/>
  <c r="C13" i="5"/>
  <c r="C15" i="5"/>
  <c r="D18" i="5"/>
  <c r="D20" i="5"/>
  <c r="C22" i="5"/>
  <c r="C24" i="5"/>
  <c r="D27" i="5"/>
  <c r="D29" i="5"/>
  <c r="C31" i="5"/>
  <c r="C33" i="5"/>
  <c r="D36" i="5"/>
  <c r="D38" i="5"/>
  <c r="C40" i="5"/>
  <c r="C42" i="5"/>
  <c r="H38" i="6" l="1"/>
  <c r="H41" i="9"/>
  <c r="E27" i="5"/>
  <c r="G27" i="5" s="1"/>
  <c r="E14" i="9"/>
  <c r="G14" i="9" s="1"/>
  <c r="H25" i="5"/>
  <c r="F7" i="5"/>
  <c r="E36" i="6"/>
  <c r="G36" i="6" s="1"/>
  <c r="E42" i="9"/>
  <c r="G42" i="9" s="1"/>
  <c r="F25" i="5"/>
  <c r="E20" i="9"/>
  <c r="F20" i="9" s="1"/>
  <c r="H18" i="8"/>
  <c r="H36" i="8"/>
  <c r="H14" i="6"/>
  <c r="H8" i="6"/>
  <c r="E12" i="6"/>
  <c r="G12" i="6" s="1"/>
  <c r="E9" i="8"/>
  <c r="F9" i="8" s="1"/>
  <c r="E38" i="10"/>
  <c r="F38" i="10" s="1"/>
  <c r="H14" i="10"/>
  <c r="E41" i="10"/>
  <c r="F41" i="10" s="1"/>
  <c r="H29" i="9"/>
  <c r="H15" i="9"/>
  <c r="F15" i="9"/>
  <c r="E32" i="6"/>
  <c r="F32" i="6" s="1"/>
  <c r="F18" i="6"/>
  <c r="E12" i="9"/>
  <c r="F12" i="9" s="1"/>
  <c r="H23" i="9"/>
  <c r="E35" i="9"/>
  <c r="F35" i="9" s="1"/>
  <c r="E29" i="10"/>
  <c r="F29" i="10" s="1"/>
  <c r="F25" i="8"/>
  <c r="E8" i="9"/>
  <c r="G8" i="9" s="1"/>
  <c r="F33" i="9"/>
  <c r="E9" i="5"/>
  <c r="F9" i="5" s="1"/>
  <c r="E11" i="6"/>
  <c r="G11" i="6" s="1"/>
  <c r="H41" i="6"/>
  <c r="H18" i="6"/>
  <c r="E39" i="6"/>
  <c r="G39" i="6" s="1"/>
  <c r="E34" i="8"/>
  <c r="G34" i="8" s="1"/>
  <c r="E16" i="8"/>
  <c r="G16" i="8" s="1"/>
  <c r="H25" i="8"/>
  <c r="H33" i="9"/>
  <c r="H35" i="10"/>
  <c r="E7" i="8"/>
  <c r="G7" i="8" s="1"/>
  <c r="E21" i="9"/>
  <c r="F21" i="9" s="1"/>
  <c r="E35" i="6"/>
  <c r="G35" i="6" s="1"/>
  <c r="E29" i="6"/>
  <c r="G29" i="6" s="1"/>
  <c r="H9" i="6"/>
  <c r="F9" i="6"/>
  <c r="E30" i="6"/>
  <c r="E27" i="8"/>
  <c r="G27" i="8" s="1"/>
  <c r="E26" i="9"/>
  <c r="F26" i="9" s="1"/>
  <c r="E39" i="9"/>
  <c r="G39" i="9" s="1"/>
  <c r="E11" i="10"/>
  <c r="G11" i="10" s="1"/>
  <c r="E17" i="10"/>
  <c r="F17" i="10" s="1"/>
  <c r="E15" i="6"/>
  <c r="G15" i="6" s="1"/>
  <c r="E18" i="5"/>
  <c r="F18" i="5" s="1"/>
  <c r="E21" i="6"/>
  <c r="G21" i="6" s="1"/>
  <c r="E27" i="9"/>
  <c r="G27" i="9" s="1"/>
  <c r="H16" i="5"/>
  <c r="H32" i="9"/>
  <c r="H24" i="9"/>
  <c r="E38" i="9"/>
  <c r="G38" i="9" s="1"/>
  <c r="G24" i="9"/>
  <c r="H23" i="10"/>
  <c r="G16" i="5"/>
  <c r="E23" i="6"/>
  <c r="G23" i="6" s="1"/>
  <c r="E17" i="9"/>
  <c r="F17" i="9" s="1"/>
  <c r="H20" i="10"/>
  <c r="H8" i="10"/>
  <c r="E32" i="10"/>
  <c r="G32" i="10" s="1"/>
  <c r="H26" i="6"/>
  <c r="H17" i="6"/>
  <c r="H20" i="6"/>
  <c r="H26" i="10"/>
  <c r="H24" i="6"/>
  <c r="E24" i="6"/>
  <c r="H42" i="6"/>
  <c r="E42" i="6"/>
  <c r="E18" i="9"/>
  <c r="E30" i="9"/>
  <c r="G30" i="9" s="1"/>
  <c r="E9" i="9"/>
  <c r="H36" i="9"/>
  <c r="E36" i="9"/>
  <c r="H33" i="6"/>
  <c r="E33" i="6"/>
  <c r="H37" i="10"/>
  <c r="E37" i="10"/>
  <c r="H28" i="10"/>
  <c r="E28" i="10"/>
  <c r="H19" i="10"/>
  <c r="E19" i="10"/>
  <c r="H10" i="10"/>
  <c r="E10" i="10"/>
  <c r="H42" i="10"/>
  <c r="E42" i="10"/>
  <c r="H33" i="10"/>
  <c r="E33" i="10"/>
  <c r="E24" i="10"/>
  <c r="H24" i="10"/>
  <c r="H15" i="10"/>
  <c r="E15" i="10"/>
  <c r="G26" i="10"/>
  <c r="F26" i="10"/>
  <c r="H40" i="10"/>
  <c r="E40" i="10"/>
  <c r="H31" i="10"/>
  <c r="E31" i="10"/>
  <c r="H22" i="10"/>
  <c r="E22" i="10"/>
  <c r="H13" i="10"/>
  <c r="E13" i="10"/>
  <c r="H36" i="10"/>
  <c r="E36" i="10"/>
  <c r="H27" i="10"/>
  <c r="E27" i="10"/>
  <c r="H18" i="10"/>
  <c r="E18" i="10"/>
  <c r="H9" i="10"/>
  <c r="E9" i="10"/>
  <c r="G20" i="10"/>
  <c r="F20" i="10"/>
  <c r="G35" i="10"/>
  <c r="F35" i="10"/>
  <c r="G8" i="10"/>
  <c r="F8" i="10"/>
  <c r="G23" i="10"/>
  <c r="F23" i="10"/>
  <c r="H34" i="10"/>
  <c r="E34" i="10"/>
  <c r="H25" i="10"/>
  <c r="E25" i="10"/>
  <c r="H16" i="10"/>
  <c r="E16" i="10"/>
  <c r="H7" i="10"/>
  <c r="E7" i="10"/>
  <c r="E39" i="10"/>
  <c r="H39" i="10"/>
  <c r="E30" i="10"/>
  <c r="H30" i="10"/>
  <c r="E21" i="10"/>
  <c r="H21" i="10"/>
  <c r="E12" i="10"/>
  <c r="H12" i="10"/>
  <c r="G14" i="10"/>
  <c r="F14" i="10"/>
  <c r="H34" i="9"/>
  <c r="E34" i="9"/>
  <c r="H25" i="9"/>
  <c r="E25" i="9"/>
  <c r="E16" i="9"/>
  <c r="H16" i="9"/>
  <c r="H7" i="9"/>
  <c r="E7" i="9"/>
  <c r="F29" i="9"/>
  <c r="G29" i="9"/>
  <c r="H37" i="9"/>
  <c r="E37" i="9"/>
  <c r="H28" i="9"/>
  <c r="E28" i="9"/>
  <c r="H19" i="9"/>
  <c r="E19" i="9"/>
  <c r="H10" i="9"/>
  <c r="E10" i="9"/>
  <c r="G41" i="9"/>
  <c r="F41" i="9"/>
  <c r="G32" i="9"/>
  <c r="F32" i="9"/>
  <c r="G23" i="9"/>
  <c r="F23" i="9"/>
  <c r="F11" i="9"/>
  <c r="G11" i="9"/>
  <c r="E40" i="9"/>
  <c r="H40" i="9"/>
  <c r="E31" i="9"/>
  <c r="H31" i="9"/>
  <c r="E22" i="9"/>
  <c r="H22" i="9"/>
  <c r="E13" i="9"/>
  <c r="H13" i="9"/>
  <c r="H30" i="8"/>
  <c r="E30" i="8"/>
  <c r="H42" i="8"/>
  <c r="E42" i="8"/>
  <c r="H40" i="8"/>
  <c r="E40" i="8"/>
  <c r="H17" i="8"/>
  <c r="E17" i="8"/>
  <c r="H28" i="8"/>
  <c r="E28" i="8"/>
  <c r="H21" i="8"/>
  <c r="E21" i="8"/>
  <c r="H33" i="8"/>
  <c r="E33" i="8"/>
  <c r="H15" i="8"/>
  <c r="E15" i="8"/>
  <c r="H14" i="8"/>
  <c r="E14" i="8"/>
  <c r="E23" i="8"/>
  <c r="H23" i="8"/>
  <c r="H32" i="8"/>
  <c r="E32" i="8"/>
  <c r="H41" i="8"/>
  <c r="E41" i="8"/>
  <c r="H37" i="8"/>
  <c r="E37" i="8"/>
  <c r="H10" i="8"/>
  <c r="E10" i="8"/>
  <c r="E22" i="8"/>
  <c r="H22" i="8"/>
  <c r="H8" i="8"/>
  <c r="E8" i="8"/>
  <c r="H26" i="8"/>
  <c r="E26" i="8"/>
  <c r="H35" i="8"/>
  <c r="E35" i="8"/>
  <c r="H39" i="8"/>
  <c r="E39" i="8"/>
  <c r="H19" i="8"/>
  <c r="E19" i="8"/>
  <c r="H12" i="8"/>
  <c r="E12" i="8"/>
  <c r="F18" i="8"/>
  <c r="G18" i="8"/>
  <c r="E31" i="8"/>
  <c r="H31" i="8"/>
  <c r="H24" i="8"/>
  <c r="E24" i="8"/>
  <c r="E13" i="8"/>
  <c r="H13" i="8"/>
  <c r="E11" i="8"/>
  <c r="H11" i="8"/>
  <c r="E20" i="8"/>
  <c r="H20" i="8"/>
  <c r="E29" i="8"/>
  <c r="H29" i="8"/>
  <c r="E38" i="8"/>
  <c r="H38" i="8"/>
  <c r="F36" i="8"/>
  <c r="G36" i="8"/>
  <c r="H27" i="7"/>
  <c r="E27" i="7"/>
  <c r="H42" i="7"/>
  <c r="E42" i="7"/>
  <c r="H15" i="7"/>
  <c r="E15" i="7"/>
  <c r="H21" i="7"/>
  <c r="E21" i="7"/>
  <c r="H16" i="7"/>
  <c r="E16" i="7"/>
  <c r="H25" i="7"/>
  <c r="E25" i="7"/>
  <c r="H34" i="7"/>
  <c r="E34" i="7"/>
  <c r="H11" i="7"/>
  <c r="E11" i="7"/>
  <c r="H20" i="7"/>
  <c r="E20" i="7"/>
  <c r="H29" i="7"/>
  <c r="E29" i="7"/>
  <c r="H38" i="7"/>
  <c r="E38" i="7"/>
  <c r="H9" i="7"/>
  <c r="E9" i="7"/>
  <c r="H24" i="7"/>
  <c r="E24" i="7"/>
  <c r="H30" i="7"/>
  <c r="E30" i="7"/>
  <c r="H13" i="7"/>
  <c r="E13" i="7"/>
  <c r="H22" i="7"/>
  <c r="E22" i="7"/>
  <c r="H31" i="7"/>
  <c r="E31" i="7"/>
  <c r="H40" i="7"/>
  <c r="E40" i="7"/>
  <c r="H8" i="7"/>
  <c r="E8" i="7"/>
  <c r="H17" i="7"/>
  <c r="E17" i="7"/>
  <c r="H26" i="7"/>
  <c r="E26" i="7"/>
  <c r="H35" i="7"/>
  <c r="E35" i="7"/>
  <c r="H36" i="7"/>
  <c r="E36" i="7"/>
  <c r="H18" i="7"/>
  <c r="E18" i="7"/>
  <c r="H7" i="7"/>
  <c r="E7" i="7"/>
  <c r="H33" i="7"/>
  <c r="E33" i="7"/>
  <c r="H39" i="7"/>
  <c r="E39" i="7"/>
  <c r="H12" i="7"/>
  <c r="E12" i="7"/>
  <c r="E10" i="7"/>
  <c r="H10" i="7"/>
  <c r="E19" i="7"/>
  <c r="H19" i="7"/>
  <c r="E28" i="7"/>
  <c r="H28" i="7"/>
  <c r="E37" i="7"/>
  <c r="H37" i="7"/>
  <c r="H14" i="7"/>
  <c r="E14" i="7"/>
  <c r="H23" i="7"/>
  <c r="E23" i="7"/>
  <c r="H32" i="7"/>
  <c r="E32" i="7"/>
  <c r="H41" i="7"/>
  <c r="E41" i="7"/>
  <c r="E34" i="6"/>
  <c r="H34" i="6"/>
  <c r="H16" i="6"/>
  <c r="E16" i="6"/>
  <c r="H7" i="6"/>
  <c r="E7" i="6"/>
  <c r="G27" i="6"/>
  <c r="F27" i="6"/>
  <c r="F38" i="6"/>
  <c r="G38" i="6"/>
  <c r="H37" i="6"/>
  <c r="E37" i="6"/>
  <c r="H28" i="6"/>
  <c r="E28" i="6"/>
  <c r="H19" i="6"/>
  <c r="E19" i="6"/>
  <c r="H10" i="6"/>
  <c r="E10" i="6"/>
  <c r="G41" i="6"/>
  <c r="F41" i="6"/>
  <c r="G14" i="6"/>
  <c r="F14" i="6"/>
  <c r="F26" i="6"/>
  <c r="G26" i="6"/>
  <c r="G17" i="6"/>
  <c r="F17" i="6"/>
  <c r="F8" i="6"/>
  <c r="G8" i="6"/>
  <c r="F20" i="6"/>
  <c r="G20" i="6"/>
  <c r="E25" i="6"/>
  <c r="H25" i="6"/>
  <c r="E40" i="6"/>
  <c r="H40" i="6"/>
  <c r="E31" i="6"/>
  <c r="H31" i="6"/>
  <c r="E22" i="6"/>
  <c r="H22" i="6"/>
  <c r="E13" i="6"/>
  <c r="H13" i="6"/>
  <c r="H24" i="5"/>
  <c r="E24" i="5"/>
  <c r="H11" i="5"/>
  <c r="E11" i="5"/>
  <c r="H20" i="5"/>
  <c r="E20" i="5"/>
  <c r="H29" i="5"/>
  <c r="E29" i="5"/>
  <c r="H39" i="5"/>
  <c r="E39" i="5"/>
  <c r="H19" i="5"/>
  <c r="E19" i="5"/>
  <c r="H12" i="5"/>
  <c r="E12" i="5"/>
  <c r="H42" i="5"/>
  <c r="E42" i="5"/>
  <c r="H15" i="5"/>
  <c r="E15" i="5"/>
  <c r="H40" i="5"/>
  <c r="E40" i="5"/>
  <c r="H33" i="5"/>
  <c r="E33" i="5"/>
  <c r="H13" i="5"/>
  <c r="E13" i="5"/>
  <c r="E14" i="5"/>
  <c r="H14" i="5"/>
  <c r="E23" i="5"/>
  <c r="H23" i="5"/>
  <c r="E32" i="5"/>
  <c r="H32" i="5"/>
  <c r="E41" i="5"/>
  <c r="H41" i="5"/>
  <c r="H28" i="5"/>
  <c r="E28" i="5"/>
  <c r="H21" i="5"/>
  <c r="E21" i="5"/>
  <c r="E34" i="5"/>
  <c r="H34" i="5"/>
  <c r="H31" i="5"/>
  <c r="E31" i="5"/>
  <c r="H38" i="5"/>
  <c r="E38" i="5"/>
  <c r="H22" i="5"/>
  <c r="E22" i="5"/>
  <c r="H8" i="5"/>
  <c r="E8" i="5"/>
  <c r="H17" i="5"/>
  <c r="E17" i="5"/>
  <c r="E26" i="5"/>
  <c r="H26" i="5"/>
  <c r="H35" i="5"/>
  <c r="E35" i="5"/>
  <c r="H37" i="5"/>
  <c r="E37" i="5"/>
  <c r="H30" i="5"/>
  <c r="E30" i="5"/>
  <c r="H10" i="5"/>
  <c r="E10" i="5"/>
  <c r="H36" i="5"/>
  <c r="E36" i="5"/>
  <c r="F27" i="5" l="1"/>
  <c r="G18" i="5"/>
  <c r="F14" i="9"/>
  <c r="G38" i="10"/>
  <c r="G20" i="9"/>
  <c r="G9" i="5"/>
  <c r="F16" i="8"/>
  <c r="G32" i="6"/>
  <c r="F36" i="6"/>
  <c r="G12" i="9"/>
  <c r="F42" i="9"/>
  <c r="F34" i="8"/>
  <c r="G9" i="8"/>
  <c r="G41" i="10"/>
  <c r="G21" i="9"/>
  <c r="G29" i="10"/>
  <c r="F7" i="8"/>
  <c r="F12" i="6"/>
  <c r="F8" i="9"/>
  <c r="G35" i="9"/>
  <c r="F11" i="6"/>
  <c r="F39" i="6"/>
  <c r="F29" i="6"/>
  <c r="F23" i="6"/>
  <c r="F39" i="9"/>
  <c r="G26" i="9"/>
  <c r="F35" i="6"/>
  <c r="F32" i="10"/>
  <c r="F30" i="9"/>
  <c r="G17" i="10"/>
  <c r="F27" i="9"/>
  <c r="F27" i="8"/>
  <c r="G17" i="9"/>
  <c r="F11" i="10"/>
  <c r="G30" i="6"/>
  <c r="F30" i="6"/>
  <c r="F15" i="6"/>
  <c r="F21" i="6"/>
  <c r="F38" i="9"/>
  <c r="G33" i="6"/>
  <c r="F33" i="6"/>
  <c r="G42" i="6"/>
  <c r="F42" i="6"/>
  <c r="G18" i="9"/>
  <c r="F18" i="9"/>
  <c r="G36" i="9"/>
  <c r="F36" i="9"/>
  <c r="G9" i="9"/>
  <c r="F9" i="9"/>
  <c r="G24" i="6"/>
  <c r="F24" i="6"/>
  <c r="G12" i="10"/>
  <c r="F12" i="10"/>
  <c r="G39" i="10"/>
  <c r="F39" i="10"/>
  <c r="F16" i="10"/>
  <c r="G16" i="10"/>
  <c r="G27" i="10"/>
  <c r="F27" i="10"/>
  <c r="F22" i="10"/>
  <c r="G22" i="10"/>
  <c r="G33" i="10"/>
  <c r="F33" i="10"/>
  <c r="F19" i="10"/>
  <c r="G19" i="10"/>
  <c r="G30" i="10"/>
  <c r="F30" i="10"/>
  <c r="F7" i="10"/>
  <c r="G7" i="10"/>
  <c r="F34" i="10"/>
  <c r="G34" i="10"/>
  <c r="G18" i="10"/>
  <c r="F18" i="10"/>
  <c r="F13" i="10"/>
  <c r="G13" i="10"/>
  <c r="F40" i="10"/>
  <c r="G40" i="10"/>
  <c r="F10" i="10"/>
  <c r="G10" i="10"/>
  <c r="F37" i="10"/>
  <c r="G37" i="10"/>
  <c r="G21" i="10"/>
  <c r="F21" i="10"/>
  <c r="F25" i="10"/>
  <c r="G25" i="10"/>
  <c r="G9" i="10"/>
  <c r="F9" i="10"/>
  <c r="G36" i="10"/>
  <c r="F36" i="10"/>
  <c r="F31" i="10"/>
  <c r="G31" i="10"/>
  <c r="G15" i="10"/>
  <c r="F15" i="10"/>
  <c r="G24" i="10"/>
  <c r="F24" i="10"/>
  <c r="G42" i="10"/>
  <c r="F42" i="10"/>
  <c r="F28" i="10"/>
  <c r="G28" i="10"/>
  <c r="F13" i="9"/>
  <c r="G13" i="9"/>
  <c r="F40" i="9"/>
  <c r="G40" i="9"/>
  <c r="F10" i="9"/>
  <c r="G10" i="9"/>
  <c r="F37" i="9"/>
  <c r="G37" i="9"/>
  <c r="F7" i="9"/>
  <c r="G7" i="9"/>
  <c r="F16" i="9"/>
  <c r="G16" i="9"/>
  <c r="F34" i="9"/>
  <c r="G34" i="9"/>
  <c r="F31" i="9"/>
  <c r="G31" i="9"/>
  <c r="F28" i="9"/>
  <c r="G28" i="9"/>
  <c r="F25" i="9"/>
  <c r="G25" i="9"/>
  <c r="F22" i="9"/>
  <c r="G22" i="9"/>
  <c r="F19" i="9"/>
  <c r="G19" i="9"/>
  <c r="F29" i="8"/>
  <c r="G29" i="8"/>
  <c r="F24" i="8"/>
  <c r="G24" i="8"/>
  <c r="G31" i="8"/>
  <c r="F31" i="8"/>
  <c r="G12" i="8"/>
  <c r="F12" i="8"/>
  <c r="F35" i="8"/>
  <c r="G35" i="8"/>
  <c r="G37" i="8"/>
  <c r="F37" i="8"/>
  <c r="F32" i="8"/>
  <c r="G32" i="8"/>
  <c r="F23" i="8"/>
  <c r="G23" i="8"/>
  <c r="F15" i="8"/>
  <c r="G15" i="8"/>
  <c r="G21" i="8"/>
  <c r="F21" i="8"/>
  <c r="G40" i="8"/>
  <c r="F40" i="8"/>
  <c r="G30" i="8"/>
  <c r="F30" i="8"/>
  <c r="F20" i="8"/>
  <c r="G20" i="8"/>
  <c r="G13" i="8"/>
  <c r="F13" i="8"/>
  <c r="G19" i="8"/>
  <c r="F19" i="8"/>
  <c r="F26" i="8"/>
  <c r="G26" i="8"/>
  <c r="F33" i="8"/>
  <c r="G33" i="8"/>
  <c r="G28" i="8"/>
  <c r="F28" i="8"/>
  <c r="F38" i="8"/>
  <c r="G38" i="8"/>
  <c r="F11" i="8"/>
  <c r="G11" i="8"/>
  <c r="G39" i="8"/>
  <c r="F39" i="8"/>
  <c r="F8" i="8"/>
  <c r="G8" i="8"/>
  <c r="G22" i="8"/>
  <c r="F22" i="8"/>
  <c r="G10" i="8"/>
  <c r="F10" i="8"/>
  <c r="F41" i="8"/>
  <c r="G41" i="8"/>
  <c r="F14" i="8"/>
  <c r="G14" i="8"/>
  <c r="F17" i="8"/>
  <c r="G17" i="8"/>
  <c r="G42" i="8"/>
  <c r="F42" i="8"/>
  <c r="F41" i="7"/>
  <c r="G41" i="7"/>
  <c r="F14" i="7"/>
  <c r="G14" i="7"/>
  <c r="G37" i="7"/>
  <c r="F37" i="7"/>
  <c r="G10" i="7"/>
  <c r="F10" i="7"/>
  <c r="G39" i="7"/>
  <c r="F39" i="7"/>
  <c r="G18" i="7"/>
  <c r="F18" i="7"/>
  <c r="F26" i="7"/>
  <c r="G26" i="7"/>
  <c r="G40" i="7"/>
  <c r="F40" i="7"/>
  <c r="G13" i="7"/>
  <c r="F13" i="7"/>
  <c r="G9" i="7"/>
  <c r="F9" i="7"/>
  <c r="F20" i="7"/>
  <c r="G20" i="7"/>
  <c r="G25" i="7"/>
  <c r="F25" i="7"/>
  <c r="G15" i="7"/>
  <c r="F15" i="7"/>
  <c r="F23" i="7"/>
  <c r="G23" i="7"/>
  <c r="G19" i="7"/>
  <c r="F19" i="7"/>
  <c r="G12" i="7"/>
  <c r="F12" i="7"/>
  <c r="G7" i="7"/>
  <c r="F7" i="7"/>
  <c r="F35" i="7"/>
  <c r="G35" i="7"/>
  <c r="F8" i="7"/>
  <c r="G8" i="7"/>
  <c r="G22" i="7"/>
  <c r="F22" i="7"/>
  <c r="G24" i="7"/>
  <c r="F24" i="7"/>
  <c r="F29" i="7"/>
  <c r="G29" i="7"/>
  <c r="G34" i="7"/>
  <c r="F34" i="7"/>
  <c r="G21" i="7"/>
  <c r="F21" i="7"/>
  <c r="G27" i="7"/>
  <c r="F27" i="7"/>
  <c r="F32" i="7"/>
  <c r="G32" i="7"/>
  <c r="G28" i="7"/>
  <c r="F28" i="7"/>
  <c r="G33" i="7"/>
  <c r="F33" i="7"/>
  <c r="G36" i="7"/>
  <c r="F36" i="7"/>
  <c r="F17" i="7"/>
  <c r="G17" i="7"/>
  <c r="G31" i="7"/>
  <c r="F31" i="7"/>
  <c r="G30" i="7"/>
  <c r="F30" i="7"/>
  <c r="F38" i="7"/>
  <c r="G38" i="7"/>
  <c r="F11" i="7"/>
  <c r="G11" i="7"/>
  <c r="G16" i="7"/>
  <c r="F16" i="7"/>
  <c r="G42" i="7"/>
  <c r="F42" i="7"/>
  <c r="F13" i="6"/>
  <c r="G13" i="6"/>
  <c r="F10" i="6"/>
  <c r="G10" i="6"/>
  <c r="F37" i="6"/>
  <c r="G37" i="6"/>
  <c r="F7" i="6"/>
  <c r="G7" i="6"/>
  <c r="F31" i="6"/>
  <c r="G31" i="6"/>
  <c r="F28" i="6"/>
  <c r="G28" i="6"/>
  <c r="F40" i="6"/>
  <c r="G40" i="6"/>
  <c r="F22" i="6"/>
  <c r="G22" i="6"/>
  <c r="F25" i="6"/>
  <c r="G25" i="6"/>
  <c r="F19" i="6"/>
  <c r="G19" i="6"/>
  <c r="F16" i="6"/>
  <c r="G16" i="6"/>
  <c r="F34" i="6"/>
  <c r="G34" i="6"/>
  <c r="G10" i="5"/>
  <c r="F10" i="5"/>
  <c r="F35" i="5"/>
  <c r="G35" i="5"/>
  <c r="F26" i="5"/>
  <c r="G26" i="5"/>
  <c r="F8" i="5"/>
  <c r="G8" i="5"/>
  <c r="F21" i="5"/>
  <c r="G21" i="5"/>
  <c r="G13" i="5"/>
  <c r="F13" i="5"/>
  <c r="G15" i="5"/>
  <c r="F15" i="5"/>
  <c r="G12" i="5"/>
  <c r="F12" i="5"/>
  <c r="F29" i="5"/>
  <c r="G29" i="5"/>
  <c r="F30" i="5"/>
  <c r="G30" i="5"/>
  <c r="G22" i="5"/>
  <c r="F22" i="5"/>
  <c r="G34" i="5"/>
  <c r="F34" i="5"/>
  <c r="G28" i="5"/>
  <c r="F28" i="5"/>
  <c r="F41" i="5"/>
  <c r="G41" i="5"/>
  <c r="F14" i="5"/>
  <c r="G14" i="5"/>
  <c r="G33" i="5"/>
  <c r="F33" i="5"/>
  <c r="G42" i="5"/>
  <c r="F42" i="5"/>
  <c r="G19" i="5"/>
  <c r="F19" i="5"/>
  <c r="F20" i="5"/>
  <c r="G20" i="5"/>
  <c r="G31" i="5"/>
  <c r="F31" i="5"/>
  <c r="F23" i="5"/>
  <c r="G23" i="5"/>
  <c r="G24" i="5"/>
  <c r="F24" i="5"/>
  <c r="F36" i="5"/>
  <c r="G36" i="5"/>
  <c r="G37" i="5"/>
  <c r="F37" i="5"/>
  <c r="F17" i="5"/>
  <c r="G17" i="5"/>
  <c r="F38" i="5"/>
  <c r="G38" i="5"/>
  <c r="F32" i="5"/>
  <c r="G32" i="5"/>
  <c r="G40" i="5"/>
  <c r="F40" i="5"/>
  <c r="F39" i="5"/>
  <c r="G39" i="5"/>
  <c r="F11" i="5"/>
  <c r="G11" i="5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D3" i="4"/>
  <c r="D42" i="4" s="1"/>
  <c r="D2" i="4"/>
  <c r="C6" i="4" s="1"/>
  <c r="D6" i="4" s="1"/>
  <c r="C7" i="4" l="1"/>
  <c r="E7" i="4" s="1"/>
  <c r="D12" i="4"/>
  <c r="C16" i="4"/>
  <c r="D21" i="4"/>
  <c r="C25" i="4"/>
  <c r="D30" i="4"/>
  <c r="C34" i="4"/>
  <c r="D39" i="4"/>
  <c r="C10" i="4"/>
  <c r="D15" i="4"/>
  <c r="C19" i="4"/>
  <c r="D24" i="4"/>
  <c r="C28" i="4"/>
  <c r="D33" i="4"/>
  <c r="C37" i="4"/>
  <c r="C41" i="4"/>
  <c r="D40" i="4"/>
  <c r="C38" i="4"/>
  <c r="D37" i="4"/>
  <c r="C35" i="4"/>
  <c r="D34" i="4"/>
  <c r="C32" i="4"/>
  <c r="D31" i="4"/>
  <c r="C29" i="4"/>
  <c r="D28" i="4"/>
  <c r="C26" i="4"/>
  <c r="D25" i="4"/>
  <c r="C23" i="4"/>
  <c r="D22" i="4"/>
  <c r="C20" i="4"/>
  <c r="D19" i="4"/>
  <c r="C17" i="4"/>
  <c r="D16" i="4"/>
  <c r="C14" i="4"/>
  <c r="D13" i="4"/>
  <c r="C11" i="4"/>
  <c r="D10" i="4"/>
  <c r="C8" i="4"/>
  <c r="D7" i="4"/>
  <c r="C42" i="4"/>
  <c r="D41" i="4"/>
  <c r="C39" i="4"/>
  <c r="D38" i="4"/>
  <c r="C36" i="4"/>
  <c r="D35" i="4"/>
  <c r="C33" i="4"/>
  <c r="D32" i="4"/>
  <c r="C30" i="4"/>
  <c r="D29" i="4"/>
  <c r="C27" i="4"/>
  <c r="D26" i="4"/>
  <c r="C24" i="4"/>
  <c r="D23" i="4"/>
  <c r="C21" i="4"/>
  <c r="D20" i="4"/>
  <c r="C18" i="4"/>
  <c r="D17" i="4"/>
  <c r="C15" i="4"/>
  <c r="D14" i="4"/>
  <c r="C12" i="4"/>
  <c r="D11" i="4"/>
  <c r="C9" i="4"/>
  <c r="D8" i="4"/>
  <c r="D9" i="4"/>
  <c r="C13" i="4"/>
  <c r="D18" i="4"/>
  <c r="C22" i="4"/>
  <c r="D27" i="4"/>
  <c r="C31" i="4"/>
  <c r="D36" i="4"/>
  <c r="C40" i="4"/>
  <c r="H7" i="4" l="1"/>
  <c r="H40" i="4"/>
  <c r="E40" i="4"/>
  <c r="H13" i="4"/>
  <c r="E13" i="4"/>
  <c r="H18" i="4"/>
  <c r="E18" i="4"/>
  <c r="H27" i="4"/>
  <c r="E27" i="4"/>
  <c r="H36" i="4"/>
  <c r="E36" i="4"/>
  <c r="E8" i="4"/>
  <c r="H8" i="4"/>
  <c r="H17" i="4"/>
  <c r="E17" i="4"/>
  <c r="H26" i="4"/>
  <c r="E26" i="4"/>
  <c r="H35" i="4"/>
  <c r="E35" i="4"/>
  <c r="H22" i="4"/>
  <c r="E22" i="4"/>
  <c r="H24" i="4"/>
  <c r="E24" i="4"/>
  <c r="H33" i="4"/>
  <c r="E33" i="4"/>
  <c r="H42" i="4"/>
  <c r="E42" i="4"/>
  <c r="E14" i="4"/>
  <c r="H14" i="4"/>
  <c r="E23" i="4"/>
  <c r="H23" i="4"/>
  <c r="E32" i="4"/>
  <c r="H32" i="4"/>
  <c r="H31" i="4"/>
  <c r="E31" i="4"/>
  <c r="H12" i="4"/>
  <c r="E12" i="4"/>
  <c r="H21" i="4"/>
  <c r="E21" i="4"/>
  <c r="H30" i="4"/>
  <c r="E30" i="4"/>
  <c r="H39" i="4"/>
  <c r="E39" i="4"/>
  <c r="H11" i="4"/>
  <c r="E11" i="4"/>
  <c r="H20" i="4"/>
  <c r="E20" i="4"/>
  <c r="H29" i="4"/>
  <c r="E29" i="4"/>
  <c r="H38" i="4"/>
  <c r="E38" i="4"/>
  <c r="G7" i="4"/>
  <c r="F7" i="4"/>
  <c r="H19" i="4"/>
  <c r="E19" i="4"/>
  <c r="H25" i="4"/>
  <c r="E25" i="4"/>
  <c r="H9" i="4"/>
  <c r="E9" i="4"/>
  <c r="H28" i="4"/>
  <c r="E28" i="4"/>
  <c r="H34" i="4"/>
  <c r="E34" i="4"/>
  <c r="H15" i="4"/>
  <c r="E15" i="4"/>
  <c r="E41" i="4"/>
  <c r="H41" i="4"/>
  <c r="H37" i="4"/>
  <c r="E37" i="4"/>
  <c r="H10" i="4"/>
  <c r="E10" i="4"/>
  <c r="H16" i="4"/>
  <c r="E16" i="4"/>
  <c r="G16" i="4" l="1"/>
  <c r="F16" i="4"/>
  <c r="G28" i="4"/>
  <c r="F28" i="4"/>
  <c r="G19" i="4"/>
  <c r="F19" i="4"/>
  <c r="F29" i="4"/>
  <c r="G29" i="4"/>
  <c r="F39" i="4"/>
  <c r="G39" i="4"/>
  <c r="F12" i="4"/>
  <c r="G12" i="4"/>
  <c r="F14" i="4"/>
  <c r="G14" i="4"/>
  <c r="F33" i="4"/>
  <c r="G33" i="4"/>
  <c r="F35" i="4"/>
  <c r="G35" i="4"/>
  <c r="G37" i="4"/>
  <c r="F37" i="4"/>
  <c r="F41" i="4"/>
  <c r="G41" i="4"/>
  <c r="G34" i="4"/>
  <c r="F34" i="4"/>
  <c r="G25" i="4"/>
  <c r="F25" i="4"/>
  <c r="F38" i="4"/>
  <c r="G38" i="4"/>
  <c r="F11" i="4"/>
  <c r="G11" i="4"/>
  <c r="F21" i="4"/>
  <c r="G21" i="4"/>
  <c r="F23" i="4"/>
  <c r="G23" i="4"/>
  <c r="F42" i="4"/>
  <c r="G42" i="4"/>
  <c r="G22" i="4"/>
  <c r="F22" i="4"/>
  <c r="F17" i="4"/>
  <c r="G17" i="4"/>
  <c r="F8" i="4"/>
  <c r="G8" i="4"/>
  <c r="F27" i="4"/>
  <c r="G27" i="4"/>
  <c r="G40" i="4"/>
  <c r="F40" i="4"/>
  <c r="F18" i="4"/>
  <c r="G18" i="4"/>
  <c r="G10" i="4"/>
  <c r="F10" i="4"/>
  <c r="F15" i="4"/>
  <c r="G15" i="4"/>
  <c r="F9" i="4"/>
  <c r="G9" i="4"/>
  <c r="F20" i="4"/>
  <c r="G20" i="4"/>
  <c r="F30" i="4"/>
  <c r="G30" i="4"/>
  <c r="G31" i="4"/>
  <c r="F31" i="4"/>
  <c r="F32" i="4"/>
  <c r="G32" i="4"/>
  <c r="F24" i="4"/>
  <c r="G24" i="4"/>
  <c r="F26" i="4"/>
  <c r="G26" i="4"/>
  <c r="F36" i="4"/>
  <c r="G36" i="4"/>
  <c r="G13" i="4"/>
  <c r="F13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3" i="3"/>
  <c r="D39" i="3" s="1"/>
  <c r="D2" i="3"/>
  <c r="C6" i="3" s="1"/>
  <c r="D6" i="3" s="1"/>
  <c r="D3" i="1"/>
  <c r="D2" i="1"/>
  <c r="C27" i="3" l="1"/>
  <c r="E27" i="3" s="1"/>
  <c r="D41" i="3"/>
  <c r="C10" i="3"/>
  <c r="E10" i="3" s="1"/>
  <c r="G10" i="3" s="1"/>
  <c r="C21" i="3"/>
  <c r="H21" i="3" s="1"/>
  <c r="C37" i="3"/>
  <c r="E37" i="3" s="1"/>
  <c r="G37" i="3" s="1"/>
  <c r="D17" i="3"/>
  <c r="D30" i="3"/>
  <c r="D14" i="3"/>
  <c r="D24" i="3"/>
  <c r="C34" i="3"/>
  <c r="E34" i="3" s="1"/>
  <c r="G34" i="3" s="1"/>
  <c r="C12" i="3"/>
  <c r="E12" i="3" s="1"/>
  <c r="C18" i="3"/>
  <c r="E18" i="3" s="1"/>
  <c r="D21" i="3"/>
  <c r="C25" i="3"/>
  <c r="E25" i="3" s="1"/>
  <c r="F25" i="3" s="1"/>
  <c r="C28" i="3"/>
  <c r="E28" i="3" s="1"/>
  <c r="F28" i="3" s="1"/>
  <c r="D32" i="3"/>
  <c r="D35" i="3"/>
  <c r="C39" i="3"/>
  <c r="H39" i="3" s="1"/>
  <c r="D42" i="3"/>
  <c r="D8" i="3"/>
  <c r="D15" i="3"/>
  <c r="C7" i="3"/>
  <c r="E7" i="3" s="1"/>
  <c r="G7" i="3" s="1"/>
  <c r="C9" i="3"/>
  <c r="E9" i="3" s="1"/>
  <c r="D12" i="3"/>
  <c r="C16" i="3"/>
  <c r="E16" i="3" s="1"/>
  <c r="F16" i="3" s="1"/>
  <c r="C19" i="3"/>
  <c r="E19" i="3" s="1"/>
  <c r="G19" i="3" s="1"/>
  <c r="D23" i="3"/>
  <c r="D26" i="3"/>
  <c r="C30" i="3"/>
  <c r="H30" i="3" s="1"/>
  <c r="D33" i="3"/>
  <c r="C36" i="3"/>
  <c r="E36" i="3" s="1"/>
  <c r="C41" i="3"/>
  <c r="D40" i="3"/>
  <c r="C38" i="3"/>
  <c r="D37" i="3"/>
  <c r="C35" i="3"/>
  <c r="D34" i="3"/>
  <c r="C32" i="3"/>
  <c r="D31" i="3"/>
  <c r="C29" i="3"/>
  <c r="D28" i="3"/>
  <c r="C26" i="3"/>
  <c r="D25" i="3"/>
  <c r="C23" i="3"/>
  <c r="D22" i="3"/>
  <c r="C20" i="3"/>
  <c r="D19" i="3"/>
  <c r="C17" i="3"/>
  <c r="D16" i="3"/>
  <c r="C14" i="3"/>
  <c r="D13" i="3"/>
  <c r="C11" i="3"/>
  <c r="D10" i="3"/>
  <c r="C8" i="3"/>
  <c r="D7" i="3"/>
  <c r="D9" i="3"/>
  <c r="D11" i="3"/>
  <c r="C13" i="3"/>
  <c r="C15" i="3"/>
  <c r="D18" i="3"/>
  <c r="D20" i="3"/>
  <c r="C22" i="3"/>
  <c r="C24" i="3"/>
  <c r="D27" i="3"/>
  <c r="D29" i="3"/>
  <c r="C31" i="3"/>
  <c r="C33" i="3"/>
  <c r="D36" i="3"/>
  <c r="D38" i="3"/>
  <c r="C40" i="3"/>
  <c r="C42" i="3"/>
  <c r="H34" i="3" l="1"/>
  <c r="E21" i="3"/>
  <c r="G21" i="3" s="1"/>
  <c r="G28" i="3"/>
  <c r="F10" i="3"/>
  <c r="H27" i="3"/>
  <c r="F34" i="3"/>
  <c r="E39" i="3"/>
  <c r="G39" i="3" s="1"/>
  <c r="H10" i="3"/>
  <c r="H36" i="3"/>
  <c r="H18" i="3"/>
  <c r="F37" i="3"/>
  <c r="E30" i="3"/>
  <c r="G30" i="3" s="1"/>
  <c r="H12" i="3"/>
  <c r="H25" i="3"/>
  <c r="H9" i="3"/>
  <c r="H37" i="3"/>
  <c r="G25" i="3"/>
  <c r="F19" i="3"/>
  <c r="H19" i="3"/>
  <c r="H28" i="3"/>
  <c r="G16" i="3"/>
  <c r="H16" i="3"/>
  <c r="H7" i="3"/>
  <c r="F7" i="3"/>
  <c r="H31" i="3"/>
  <c r="E31" i="3"/>
  <c r="H24" i="3"/>
  <c r="E24" i="3"/>
  <c r="E8" i="3"/>
  <c r="H8" i="3"/>
  <c r="E17" i="3"/>
  <c r="H17" i="3"/>
  <c r="E26" i="3"/>
  <c r="H26" i="3"/>
  <c r="E35" i="3"/>
  <c r="H35" i="3"/>
  <c r="H42" i="3"/>
  <c r="E42" i="3"/>
  <c r="H22" i="3"/>
  <c r="E22" i="3"/>
  <c r="H15" i="3"/>
  <c r="E15" i="3"/>
  <c r="E14" i="3"/>
  <c r="H14" i="3"/>
  <c r="E23" i="3"/>
  <c r="H23" i="3"/>
  <c r="E32" i="3"/>
  <c r="H32" i="3"/>
  <c r="E41" i="3"/>
  <c r="H41" i="3"/>
  <c r="H40" i="3"/>
  <c r="E40" i="3"/>
  <c r="H33" i="3"/>
  <c r="E33" i="3"/>
  <c r="H13" i="3"/>
  <c r="E13" i="3"/>
  <c r="H11" i="3"/>
  <c r="E11" i="3"/>
  <c r="H20" i="3"/>
  <c r="E20" i="3"/>
  <c r="H29" i="3"/>
  <c r="E29" i="3"/>
  <c r="H38" i="3"/>
  <c r="E38" i="3"/>
  <c r="G36" i="3"/>
  <c r="F36" i="3"/>
  <c r="G27" i="3"/>
  <c r="F27" i="3"/>
  <c r="G18" i="3"/>
  <c r="F18" i="3"/>
  <c r="G9" i="3"/>
  <c r="F9" i="3"/>
  <c r="F12" i="3"/>
  <c r="G12" i="3"/>
  <c r="F21" i="3" l="1"/>
  <c r="F39" i="3"/>
  <c r="F30" i="3"/>
  <c r="F20" i="3"/>
  <c r="G20" i="3"/>
  <c r="G33" i="3"/>
  <c r="F33" i="3"/>
  <c r="F23" i="3"/>
  <c r="G23" i="3"/>
  <c r="G15" i="3"/>
  <c r="F15" i="3"/>
  <c r="F26" i="3"/>
  <c r="G26" i="3"/>
  <c r="F29" i="3"/>
  <c r="G29" i="3"/>
  <c r="G13" i="3"/>
  <c r="F13" i="3"/>
  <c r="F32" i="3"/>
  <c r="G32" i="3"/>
  <c r="G42" i="3"/>
  <c r="F42" i="3"/>
  <c r="F35" i="3"/>
  <c r="G35" i="3"/>
  <c r="F8" i="3"/>
  <c r="G8" i="3"/>
  <c r="G31" i="3"/>
  <c r="F31" i="3"/>
  <c r="F38" i="3"/>
  <c r="G38" i="3"/>
  <c r="F11" i="3"/>
  <c r="G11" i="3"/>
  <c r="G40" i="3"/>
  <c r="F40" i="3"/>
  <c r="F41" i="3"/>
  <c r="G41" i="3"/>
  <c r="F14" i="3"/>
  <c r="G14" i="3"/>
  <c r="G22" i="3"/>
  <c r="F22" i="3"/>
  <c r="F17" i="3"/>
  <c r="G17" i="3"/>
  <c r="G24" i="3"/>
  <c r="F24" i="3"/>
  <c r="D42" i="1" l="1"/>
  <c r="C42" i="1"/>
  <c r="H42" i="1" s="1"/>
  <c r="D41" i="1"/>
  <c r="C41" i="1"/>
  <c r="H41" i="1" s="1"/>
  <c r="D40" i="1"/>
  <c r="C40" i="1"/>
  <c r="H40" i="1" s="1"/>
  <c r="D39" i="1"/>
  <c r="C39" i="1"/>
  <c r="H39" i="1" s="1"/>
  <c r="D38" i="1"/>
  <c r="C38" i="1"/>
  <c r="H38" i="1" s="1"/>
  <c r="D37" i="1"/>
  <c r="C37" i="1"/>
  <c r="H37" i="1" s="1"/>
  <c r="D36" i="1"/>
  <c r="C36" i="1"/>
  <c r="H36" i="1" s="1"/>
  <c r="D35" i="1"/>
  <c r="C35" i="1"/>
  <c r="H35" i="1" s="1"/>
  <c r="D34" i="1"/>
  <c r="C34" i="1"/>
  <c r="H34" i="1" s="1"/>
  <c r="D33" i="1"/>
  <c r="C33" i="1"/>
  <c r="H33" i="1" s="1"/>
  <c r="D32" i="1"/>
  <c r="C32" i="1"/>
  <c r="H32" i="1" s="1"/>
  <c r="D31" i="1"/>
  <c r="C31" i="1"/>
  <c r="H31" i="1" s="1"/>
  <c r="D30" i="1"/>
  <c r="C30" i="1"/>
  <c r="H30" i="1" s="1"/>
  <c r="D29" i="1"/>
  <c r="C29" i="1"/>
  <c r="H29" i="1" s="1"/>
  <c r="D28" i="1"/>
  <c r="C28" i="1"/>
  <c r="H28" i="1" s="1"/>
  <c r="D27" i="1"/>
  <c r="C27" i="1"/>
  <c r="H27" i="1" s="1"/>
  <c r="D26" i="1"/>
  <c r="C26" i="1"/>
  <c r="H26" i="1" s="1"/>
  <c r="D25" i="1"/>
  <c r="C25" i="1"/>
  <c r="H25" i="1" s="1"/>
  <c r="D24" i="1"/>
  <c r="C24" i="1"/>
  <c r="E24" i="1" s="1"/>
  <c r="F24" i="1" s="1"/>
  <c r="D23" i="1"/>
  <c r="C23" i="1"/>
  <c r="H23" i="1" s="1"/>
  <c r="D22" i="1"/>
  <c r="C22" i="1"/>
  <c r="H22" i="1" s="1"/>
  <c r="D21" i="1"/>
  <c r="C21" i="1"/>
  <c r="E21" i="1" s="1"/>
  <c r="D20" i="1"/>
  <c r="C20" i="1"/>
  <c r="H20" i="1" s="1"/>
  <c r="D19" i="1"/>
  <c r="C19" i="1"/>
  <c r="H19" i="1" s="1"/>
  <c r="D18" i="1"/>
  <c r="C18" i="1"/>
  <c r="H18" i="1" s="1"/>
  <c r="D17" i="1"/>
  <c r="C17" i="1"/>
  <c r="E17" i="1" s="1"/>
  <c r="F17" i="1" s="1"/>
  <c r="D16" i="1"/>
  <c r="C16" i="1"/>
  <c r="H16" i="1" s="1"/>
  <c r="D15" i="1"/>
  <c r="C15" i="1"/>
  <c r="E15" i="1" s="1"/>
  <c r="F15" i="1" s="1"/>
  <c r="D14" i="1"/>
  <c r="C14" i="1"/>
  <c r="H14" i="1" s="1"/>
  <c r="D13" i="1"/>
  <c r="C13" i="1"/>
  <c r="H13" i="1" s="1"/>
  <c r="D12" i="1"/>
  <c r="C12" i="1"/>
  <c r="E12" i="1" s="1"/>
  <c r="D11" i="1"/>
  <c r="C11" i="1"/>
  <c r="H11" i="1" s="1"/>
  <c r="D10" i="1"/>
  <c r="C10" i="1"/>
  <c r="D9" i="1"/>
  <c r="C9" i="1"/>
  <c r="H9" i="1" s="1"/>
  <c r="D8" i="1"/>
  <c r="C8" i="1"/>
  <c r="E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7" i="1"/>
  <c r="C7" i="1"/>
  <c r="C6" i="1"/>
  <c r="D6" i="1" s="1"/>
  <c r="E29" i="1" l="1"/>
  <c r="F29" i="1" s="1"/>
  <c r="E36" i="1"/>
  <c r="F36" i="1" s="1"/>
  <c r="H15" i="1"/>
  <c r="H24" i="1"/>
  <c r="E11" i="1"/>
  <c r="G11" i="1" s="1"/>
  <c r="E20" i="1"/>
  <c r="F20" i="1" s="1"/>
  <c r="E27" i="1"/>
  <c r="F27" i="1" s="1"/>
  <c r="E32" i="1"/>
  <c r="F32" i="1" s="1"/>
  <c r="E33" i="1"/>
  <c r="F33" i="1" s="1"/>
  <c r="E9" i="1"/>
  <c r="F9" i="1" s="1"/>
  <c r="E14" i="1"/>
  <c r="G14" i="1" s="1"/>
  <c r="H17" i="1"/>
  <c r="E18" i="1"/>
  <c r="F18" i="1" s="1"/>
  <c r="E23" i="1"/>
  <c r="F23" i="1" s="1"/>
  <c r="E38" i="1"/>
  <c r="F38" i="1" s="1"/>
  <c r="F12" i="1"/>
  <c r="G12" i="1"/>
  <c r="F21" i="1"/>
  <c r="G21" i="1"/>
  <c r="H8" i="1"/>
  <c r="H12" i="1"/>
  <c r="G18" i="1"/>
  <c r="H21" i="1"/>
  <c r="G15" i="1"/>
  <c r="G24" i="1"/>
  <c r="E26" i="1"/>
  <c r="F26" i="1" s="1"/>
  <c r="E30" i="1"/>
  <c r="E35" i="1"/>
  <c r="F35" i="1" s="1"/>
  <c r="E39" i="1"/>
  <c r="E41" i="1"/>
  <c r="F41" i="1" s="1"/>
  <c r="H7" i="1"/>
  <c r="E7" i="1"/>
  <c r="G8" i="1"/>
  <c r="F8" i="1"/>
  <c r="H10" i="1"/>
  <c r="E10" i="1"/>
  <c r="E13" i="1"/>
  <c r="E16" i="1"/>
  <c r="G17" i="1"/>
  <c r="E19" i="1"/>
  <c r="E22" i="1"/>
  <c r="E25" i="1"/>
  <c r="E28" i="1"/>
  <c r="E31" i="1"/>
  <c r="E34" i="1"/>
  <c r="E37" i="1"/>
  <c r="E40" i="1"/>
  <c r="E42" i="1"/>
  <c r="G38" i="1" l="1"/>
  <c r="G29" i="1"/>
  <c r="G32" i="1"/>
  <c r="G23" i="1"/>
  <c r="G36" i="1"/>
  <c r="G33" i="1"/>
  <c r="G20" i="1"/>
  <c r="G27" i="1"/>
  <c r="G35" i="1"/>
  <c r="G26" i="1"/>
  <c r="F11" i="1"/>
  <c r="G41" i="1"/>
  <c r="F14" i="1"/>
  <c r="G9" i="1"/>
  <c r="F39" i="1"/>
  <c r="G39" i="1"/>
  <c r="F30" i="1"/>
  <c r="G30" i="1"/>
  <c r="G40" i="1"/>
  <c r="F40" i="1"/>
  <c r="G31" i="1"/>
  <c r="F31" i="1"/>
  <c r="G22" i="1"/>
  <c r="F22" i="1"/>
  <c r="G7" i="1"/>
  <c r="F7" i="1"/>
  <c r="F42" i="1"/>
  <c r="G42" i="1"/>
  <c r="G34" i="1"/>
  <c r="F34" i="1"/>
  <c r="G25" i="1"/>
  <c r="F25" i="1"/>
  <c r="G16" i="1"/>
  <c r="F16" i="1"/>
  <c r="G37" i="1"/>
  <c r="F37" i="1"/>
  <c r="G28" i="1"/>
  <c r="F28" i="1"/>
  <c r="G19" i="1"/>
  <c r="F19" i="1"/>
  <c r="F13" i="1"/>
  <c r="G13" i="1"/>
  <c r="G10" i="1"/>
  <c r="F10" i="1"/>
</calcChain>
</file>

<file path=xl/sharedStrings.xml><?xml version="1.0" encoding="utf-8"?>
<sst xmlns="http://schemas.openxmlformats.org/spreadsheetml/2006/main" count="185" uniqueCount="66">
  <si>
    <t>B2A</t>
  </si>
  <si>
    <t xml:space="preserve">coëfficiënt: 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</si>
  <si>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</si>
  <si>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</si>
  <si>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</si>
  <si>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</si>
  <si>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</si>
  <si>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</si>
  <si>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</si>
  <si>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</si>
  <si>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</si>
  <si>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</si>
  <si>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</si>
  <si>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</si>
  <si>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</si>
  <si>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</si>
  <si>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B2B</t>
  </si>
  <si>
    <t>Hoofdopvoeder</t>
  </si>
  <si>
    <t>MV1</t>
  </si>
  <si>
    <t>L1</t>
  </si>
  <si>
    <t>K3</t>
  </si>
  <si>
    <t>Directeur 30-59 bedden</t>
  </si>
  <si>
    <t>G1</t>
  </si>
  <si>
    <t>Geneesheer omnipracticus</t>
  </si>
  <si>
    <t>GS</t>
  </si>
  <si>
    <t>Geneesheer specialist</t>
  </si>
  <si>
    <t>B1C</t>
  </si>
  <si>
    <t>B1B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</si>
  <si>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</si>
  <si>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</si>
  <si>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</si>
  <si>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</si>
  <si>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</si>
  <si>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</si>
  <si>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</si>
  <si>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</si>
  <si>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</si>
  <si>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HOOFDOPVOEDER</t>
  </si>
  <si>
    <t>DIRECTEUR 30-59 BEDDEN</t>
  </si>
  <si>
    <t>GENEESHEER OMNIPRACTICUS</t>
  </si>
  <si>
    <t>GENEESHEER SPECIALIST</t>
  </si>
  <si>
    <t>GEWAARBORGD  INKOMEN</t>
  </si>
  <si>
    <t>DATUM</t>
  </si>
  <si>
    <t>Licentiaten / masters</t>
  </si>
  <si>
    <t>LICENTIATEN / MASTERS</t>
  </si>
  <si>
    <t>OVERZICHT BAREMA'S P.C. 331 GID</t>
  </si>
  <si>
    <t>A3</t>
  </si>
  <si>
    <t>B3</t>
  </si>
  <si>
    <t>Begeleidend personeel klasse 3</t>
  </si>
  <si>
    <t xml:space="preserve">Begeleidend personeel klasse 2B </t>
  </si>
  <si>
    <t>Begeleidend personeel klasse 2A</t>
  </si>
  <si>
    <t>Begeleidend personeel klasse 1</t>
  </si>
  <si>
    <t>Gebrevetteerde verpleegkundige</t>
  </si>
  <si>
    <t>Sociaal, verpleegkundig, paramedisch en therapeutisch personeel</t>
  </si>
  <si>
    <t>Administratief personeel klasse 3</t>
  </si>
  <si>
    <t>Administratief personeel klasse 2</t>
  </si>
  <si>
    <t>ADMINISTRATIEF PERSONEEL KLASSE 2</t>
  </si>
  <si>
    <t>ADMINISTRATIEF PERSONEEL KLASSE 3</t>
  </si>
  <si>
    <t>BEGELEIDEND PERSONEEL KLASSE 2B</t>
  </si>
  <si>
    <t>BEGELEIDEND PERSONEEL KLASSE 3</t>
  </si>
  <si>
    <t>BEGELEIDEND PERSONEEL KLASSE 2A</t>
  </si>
  <si>
    <t>BEGELEIDEND PERSONEEL KLASSE 1</t>
  </si>
  <si>
    <t>GEBREVETTEERDE VERPLEEGKUNDIGE</t>
  </si>
  <si>
    <t>SOCIAAL, VERPLEEGKUNDIG, PARAMEDISCH &amp; THERAPEUTISCH PERSONEEL</t>
  </si>
  <si>
    <t>basis 01/01/2022</t>
  </si>
  <si>
    <t>Jaarloon is lager dan sectoraal minimumloon van 23.133,23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</si>
</sst>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.0000"/>
  </numFmts>
  <fonts count="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/>
    <xf numFmtId="165" fontId="2" fillId="0" borderId="6" xfId="0" applyNumberFormat="1" applyFont="1" applyBorder="1"/>
    <xf numFmtId="165" fontId="2" fillId="0" borderId="5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165" fontId="2" fillId="0" borderId="9" xfId="0" applyNumberFormat="1" applyFont="1" applyBorder="1"/>
    <xf numFmtId="165" fontId="2" fillId="0" borderId="8" xfId="0" applyNumberFormat="1" applyFont="1" applyBorder="1"/>
    <xf numFmtId="0" fontId="4" fillId="0" borderId="0" xfId="0" applyFont="1"/>
    <xf numFmtId="164" fontId="4" fillId="3" borderId="0" xfId="0" quotePrefix="1" applyNumberFormat="1" applyFont="1" applyFill="1" applyAlignment="1">
      <alignment horizontal="right"/>
    </xf>
    <xf numFmtId="4" fontId="2" fillId="2" borderId="6" xfId="0" applyNumberFormat="1" applyFont="1" applyFill="1" applyBorder="1"/>
    <xf numFmtId="0" fontId="5" fillId="2" borderId="0" xfId="0" applyFont="1" applyFill="1"/>
    <xf numFmtId="0" fontId="2" fillId="2" borderId="0" xfId="0" applyFont="1" applyFill="1"/>
    <xf numFmtId="0" fontId="7" fillId="0" borderId="0" xfId="2"/>
    <xf numFmtId="0" fontId="8" fillId="0" borderId="0" xfId="0" applyFont="1"/>
    <xf numFmtId="10" fontId="4" fillId="3" borderId="0" xfId="1" applyNumberFormat="1" applyFont="1" applyFill="1"/>
    <xf numFmtId="10" fontId="2" fillId="0" borderId="0" xfId="1" applyNumberFormat="1" applyFont="1"/>
    <xf numFmtId="0" fontId="7" fillId="0" borderId="0" xfId="2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5"/>
  <sheetViews>
    <sheetView tabSelected="1" zoomScaleNormal="100" workbookViewId="0"/>
  </sheetViews>
  <sheetFormatPr defaultColWidth="9.109375" defaultRowHeight="14.4" x14ac:dyDescent="0.3"/>
  <cols>
    <col min="1" max="1" width="10.5546875" style="25" bestFit="1" customWidth="1"/>
    <col min="2" max="2" width="56.5546875" style="25" bestFit="1" customWidth="1"/>
    <col min="3" max="16384" width="9.109375" style="25"/>
  </cols>
  <sheetData>
    <row r="2" spans="1:2" ht="18" x14ac:dyDescent="0.35">
      <c r="A2" s="31" t="s">
        <v>45</v>
      </c>
    </row>
    <row r="4" spans="1:2" x14ac:dyDescent="0.3">
      <c r="A4" s="25" t="s">
        <v>42</v>
      </c>
      <c r="B4" s="26">
        <v>45444</v>
      </c>
    </row>
    <row r="6" spans="1:2" x14ac:dyDescent="0.3">
      <c r="A6" s="25" t="s">
        <v>31</v>
      </c>
      <c r="B6" s="32">
        <f>ROUND(100%*1.02^8,4)</f>
        <v>1.1717</v>
      </c>
    </row>
    <row r="8" spans="1:2" x14ac:dyDescent="0.3">
      <c r="A8" s="25" t="s">
        <v>7</v>
      </c>
      <c r="B8" s="30" t="s">
        <v>8</v>
      </c>
    </row>
    <row r="9" spans="1:2" x14ac:dyDescent="0.3">
      <c r="A9" s="25" t="s">
        <v>9</v>
      </c>
      <c r="B9" s="30" t="s">
        <v>30</v>
      </c>
    </row>
    <row r="10" spans="1:2" x14ac:dyDescent="0.3">
      <c r="A10" s="25" t="s">
        <v>10</v>
      </c>
      <c r="B10" s="30" t="s">
        <v>11</v>
      </c>
    </row>
    <row r="11" spans="1:2" x14ac:dyDescent="0.3">
      <c r="A11" s="25" t="s">
        <v>46</v>
      </c>
      <c r="B11" s="30" t="s">
        <v>54</v>
      </c>
    </row>
    <row r="12" spans="1:2" x14ac:dyDescent="0.3">
      <c r="A12" s="25" t="s">
        <v>14</v>
      </c>
      <c r="B12" s="30" t="s">
        <v>55</v>
      </c>
    </row>
    <row r="13" spans="1:2" x14ac:dyDescent="0.3">
      <c r="A13" s="25" t="s">
        <v>12</v>
      </c>
      <c r="B13" s="30" t="s">
        <v>13</v>
      </c>
    </row>
    <row r="14" spans="1:2" x14ac:dyDescent="0.3">
      <c r="A14" s="25" t="s">
        <v>47</v>
      </c>
      <c r="B14" s="30" t="s">
        <v>48</v>
      </c>
    </row>
    <row r="15" spans="1:2" x14ac:dyDescent="0.3">
      <c r="A15" s="25" t="s">
        <v>16</v>
      </c>
      <c r="B15" s="30" t="s">
        <v>49</v>
      </c>
    </row>
    <row r="16" spans="1:2" x14ac:dyDescent="0.3">
      <c r="A16" s="25" t="s">
        <v>0</v>
      </c>
      <c r="B16" s="30" t="s">
        <v>50</v>
      </c>
    </row>
    <row r="17" spans="1:2" x14ac:dyDescent="0.3">
      <c r="A17" s="25" t="s">
        <v>26</v>
      </c>
      <c r="B17" s="30" t="s">
        <v>51</v>
      </c>
    </row>
    <row r="18" spans="1:2" x14ac:dyDescent="0.3">
      <c r="A18" s="25" t="s">
        <v>27</v>
      </c>
      <c r="B18" s="34" t="s">
        <v>17</v>
      </c>
    </row>
    <row r="19" spans="1:2" x14ac:dyDescent="0.3">
      <c r="A19" s="25" t="s">
        <v>15</v>
      </c>
      <c r="B19" s="34" t="s">
        <v>52</v>
      </c>
    </row>
    <row r="20" spans="1:2" x14ac:dyDescent="0.3">
      <c r="A20" s="25" t="s">
        <v>18</v>
      </c>
      <c r="B20" s="34" t="s">
        <v>53</v>
      </c>
    </row>
    <row r="21" spans="1:2" x14ac:dyDescent="0.3">
      <c r="A21" s="25" t="s">
        <v>19</v>
      </c>
      <c r="B21" s="34" t="s">
        <v>43</v>
      </c>
    </row>
    <row r="22" spans="1:2" x14ac:dyDescent="0.3">
      <c r="A22" s="25" t="s">
        <v>20</v>
      </c>
      <c r="B22" s="34" t="s">
        <v>21</v>
      </c>
    </row>
    <row r="23" spans="1:2" x14ac:dyDescent="0.3">
      <c r="A23" s="25" t="s">
        <v>22</v>
      </c>
      <c r="B23" s="30" t="s">
        <v>23</v>
      </c>
    </row>
    <row r="24" spans="1:2" x14ac:dyDescent="0.3">
      <c r="A24" s="25" t="s">
        <v>24</v>
      </c>
      <c r="B24" s="30" t="s">
        <v>25</v>
      </c>
    </row>
    <row r="25" spans="1:2" x14ac:dyDescent="0.3">
      <c r="A25" s="25" t="s">
        <v>28</v>
      </c>
      <c r="B25" s="30" t="s">
        <v>29</v>
      </c>
    </row>
  </sheetData>
  <hyperlinks>
    <hyperlink ref="B8" location="'L4'!A1" display="Logistiek personeel klasse 4" xr:uid="{00000000-0004-0000-0000-000000000000}"/>
    <hyperlink ref="B9" location="'L3'!A1" display="Logistiek personeel klasse 3" xr:uid="{00000000-0004-0000-0000-000001000000}"/>
    <hyperlink ref="B10" location="'L2'!A1" display="Logistiek personeel klasse 2" xr:uid="{00000000-0004-0000-0000-000002000000}"/>
    <hyperlink ref="B12" location="'A2'!A1" display="Administratief + logistiek personeel klasse 2" xr:uid="{00000000-0004-0000-0000-000003000000}"/>
    <hyperlink ref="B13" location="'A1'!A1" display="Administratief + logistiek personeel klasse 1" xr:uid="{00000000-0004-0000-0000-000004000000}"/>
    <hyperlink ref="B15" location="B2B!A1" display="Begeleidend en verzorgend personeel klasse 2B " xr:uid="{00000000-0004-0000-0000-000005000000}"/>
    <hyperlink ref="B16" location="B2A!A1" display="Begeleidend en verzorgend personeel klasse 2A" xr:uid="{00000000-0004-0000-0000-000006000000}"/>
    <hyperlink ref="B17" location="B1C!A1" display="Opvoedend personeel klasse 1" xr:uid="{00000000-0004-0000-0000-000007000000}"/>
    <hyperlink ref="B18" location="B1B!A1" display="Hoofdopvoeder" xr:uid="{00000000-0004-0000-0000-000008000000}"/>
    <hyperlink ref="B19" location="'MV2'!A1" display="Verzorgend personeel" xr:uid="{00000000-0004-0000-0000-000009000000}"/>
    <hyperlink ref="B20" location="'MV1'!A1" display="Sociaal paramedisch en therapeutisch personeel" xr:uid="{00000000-0004-0000-0000-00000A000000}"/>
    <hyperlink ref="B21" location="'L1'!A1" display="Licentiaten" xr:uid="{00000000-0004-0000-0000-00000B000000}"/>
    <hyperlink ref="B22" location="'K3'!A1" display="Directeur 30-59 bedden" xr:uid="{00000000-0004-0000-0000-00000C000000}"/>
    <hyperlink ref="B23" location="'G1'!A1" display="Geneesheer omnipracticus" xr:uid="{00000000-0004-0000-0000-00000D000000}"/>
    <hyperlink ref="B24" location="GS!A1" display="Geneesheer specialist" xr:uid="{00000000-0004-0000-0000-00000E000000}"/>
    <hyperlink ref="B25" location="GEW!A1" display="Gewaarborgd inkomen" xr:uid="{00000000-0004-0000-0000-00000F000000}"/>
    <hyperlink ref="B14" location="'B3'!A1" display="Begeleidend personeel klasse 3" xr:uid="{00000000-0004-0000-0000-000010000000}"/>
    <hyperlink ref="B11" location="'A3'!A1" display="Administratief personeel klasse 3" xr:uid="{00000000-0004-0000-0000-000011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0</v>
      </c>
      <c r="B1" s="1" t="s">
        <v>60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29351.57</v>
      </c>
      <c r="C7" s="18">
        <f t="shared" ref="C7:C42" si="0">B7*$D$3</f>
        <v>34391.234569</v>
      </c>
      <c r="D7" s="18">
        <f t="shared" ref="D7:D42" si="1">B7/12*$D$3</f>
        <v>2865.9362140833332</v>
      </c>
      <c r="E7" s="19">
        <f t="shared" ref="E7:E42" si="2">C7/1976</f>
        <v>17.404470935728746</v>
      </c>
      <c r="F7" s="19">
        <f>E7/2</f>
        <v>8.702235467864373</v>
      </c>
      <c r="G7" s="19">
        <f>E7/5</f>
        <v>3.4808941871457493</v>
      </c>
      <c r="H7" s="20">
        <f>C7/2080</f>
        <v>16.534247388942308</v>
      </c>
    </row>
    <row r="8" spans="1:8" x14ac:dyDescent="0.3">
      <c r="A8" s="8">
        <f>A7+1</f>
        <v>1</v>
      </c>
      <c r="B8" s="18">
        <v>30216.78</v>
      </c>
      <c r="C8" s="18">
        <f t="shared" si="0"/>
        <v>35405.001125999996</v>
      </c>
      <c r="D8" s="18">
        <f t="shared" si="1"/>
        <v>2950.4167604999998</v>
      </c>
      <c r="E8" s="19">
        <f t="shared" si="2"/>
        <v>17.917510691295544</v>
      </c>
      <c r="F8" s="19">
        <f t="shared" ref="F8:F42" si="3">E8/2</f>
        <v>8.9587553456477718</v>
      </c>
      <c r="G8" s="19">
        <f t="shared" ref="G8:G42" si="4">E8/5</f>
        <v>3.5835021382591088</v>
      </c>
      <c r="H8" s="20">
        <f t="shared" ref="H8:H42" si="5">C8/2080</f>
        <v>17.021635156730767</v>
      </c>
    </row>
    <row r="9" spans="1:8" x14ac:dyDescent="0.3">
      <c r="A9" s="8">
        <f t="shared" ref="A9:A42" si="6">A8+1</f>
        <v>2</v>
      </c>
      <c r="B9" s="18">
        <v>31145.84</v>
      </c>
      <c r="C9" s="18">
        <f t="shared" si="0"/>
        <v>36493.580728000001</v>
      </c>
      <c r="D9" s="18">
        <f t="shared" si="1"/>
        <v>3041.1317273333334</v>
      </c>
      <c r="E9" s="19">
        <f t="shared" si="2"/>
        <v>18.468411299595143</v>
      </c>
      <c r="F9" s="19">
        <f t="shared" si="3"/>
        <v>9.2342056497975715</v>
      </c>
      <c r="G9" s="19">
        <f t="shared" si="4"/>
        <v>3.6936822599190284</v>
      </c>
      <c r="H9" s="20">
        <f t="shared" si="5"/>
        <v>17.544990734615386</v>
      </c>
    </row>
    <row r="10" spans="1:8" x14ac:dyDescent="0.3">
      <c r="A10" s="8">
        <f t="shared" si="6"/>
        <v>3</v>
      </c>
      <c r="B10" s="18">
        <v>32066.16</v>
      </c>
      <c r="C10" s="18">
        <f t="shared" si="0"/>
        <v>37571.919671999996</v>
      </c>
      <c r="D10" s="18">
        <f t="shared" si="1"/>
        <v>3130.9933059999998</v>
      </c>
      <c r="E10" s="19">
        <f t="shared" si="2"/>
        <v>19.014129388663967</v>
      </c>
      <c r="F10" s="19">
        <f t="shared" si="3"/>
        <v>9.5070646943319836</v>
      </c>
      <c r="G10" s="19">
        <f t="shared" si="4"/>
        <v>3.8028258777327935</v>
      </c>
      <c r="H10" s="20">
        <f t="shared" si="5"/>
        <v>18.063422919230767</v>
      </c>
    </row>
    <row r="11" spans="1:8" x14ac:dyDescent="0.3">
      <c r="A11" s="8">
        <f t="shared" si="6"/>
        <v>4</v>
      </c>
      <c r="B11" s="18">
        <v>32924.199999999997</v>
      </c>
      <c r="C11" s="18">
        <f t="shared" si="0"/>
        <v>38577.285139999993</v>
      </c>
      <c r="D11" s="18">
        <f t="shared" si="1"/>
        <v>3214.7737616666659</v>
      </c>
      <c r="E11" s="19">
        <f t="shared" si="2"/>
        <v>19.522917580971658</v>
      </c>
      <c r="F11" s="19">
        <f t="shared" si="3"/>
        <v>9.761458790485829</v>
      </c>
      <c r="G11" s="19">
        <f t="shared" si="4"/>
        <v>3.9045835161943314</v>
      </c>
      <c r="H11" s="20">
        <f t="shared" si="5"/>
        <v>18.546771701923074</v>
      </c>
    </row>
    <row r="12" spans="1:8" x14ac:dyDescent="0.3">
      <c r="A12" s="8">
        <f t="shared" si="6"/>
        <v>5</v>
      </c>
      <c r="B12" s="18">
        <v>33572.300000000003</v>
      </c>
      <c r="C12" s="18">
        <f t="shared" si="0"/>
        <v>39336.663910000003</v>
      </c>
      <c r="D12" s="18">
        <f t="shared" si="1"/>
        <v>3278.0553258333339</v>
      </c>
      <c r="E12" s="19">
        <f t="shared" si="2"/>
        <v>19.907218577935225</v>
      </c>
      <c r="F12" s="19">
        <f t="shared" si="3"/>
        <v>9.9536092889676127</v>
      </c>
      <c r="G12" s="19">
        <f t="shared" si="4"/>
        <v>3.9814437155870452</v>
      </c>
      <c r="H12" s="20">
        <f t="shared" si="5"/>
        <v>18.911857649038463</v>
      </c>
    </row>
    <row r="13" spans="1:8" x14ac:dyDescent="0.3">
      <c r="A13" s="8">
        <f t="shared" si="6"/>
        <v>6</v>
      </c>
      <c r="B13" s="18">
        <v>34371.660000000003</v>
      </c>
      <c r="C13" s="18">
        <f t="shared" si="0"/>
        <v>40273.274022000005</v>
      </c>
      <c r="D13" s="18">
        <f t="shared" si="1"/>
        <v>3356.1061685000004</v>
      </c>
      <c r="E13" s="19">
        <f t="shared" si="2"/>
        <v>20.381211549595143</v>
      </c>
      <c r="F13" s="19">
        <f t="shared" si="3"/>
        <v>10.190605774797572</v>
      </c>
      <c r="G13" s="19">
        <f t="shared" si="4"/>
        <v>4.0762423099190288</v>
      </c>
      <c r="H13" s="20">
        <f t="shared" si="5"/>
        <v>19.362150972115387</v>
      </c>
    </row>
    <row r="14" spans="1:8" x14ac:dyDescent="0.3">
      <c r="A14" s="8">
        <f t="shared" si="6"/>
        <v>7</v>
      </c>
      <c r="B14" s="18">
        <v>34956.239999999998</v>
      </c>
      <c r="C14" s="18">
        <f t="shared" si="0"/>
        <v>40958.226407999995</v>
      </c>
      <c r="D14" s="18">
        <f t="shared" si="1"/>
        <v>3413.1855339999997</v>
      </c>
      <c r="E14" s="19">
        <f t="shared" si="2"/>
        <v>20.727847372469633</v>
      </c>
      <c r="F14" s="19">
        <f t="shared" si="3"/>
        <v>10.363923686234816</v>
      </c>
      <c r="G14" s="19">
        <f t="shared" si="4"/>
        <v>4.1455694744939269</v>
      </c>
      <c r="H14" s="20">
        <f t="shared" si="5"/>
        <v>19.691455003846151</v>
      </c>
    </row>
    <row r="15" spans="1:8" x14ac:dyDescent="0.3">
      <c r="A15" s="8">
        <f t="shared" si="6"/>
        <v>8</v>
      </c>
      <c r="B15" s="18">
        <v>35794.199999999997</v>
      </c>
      <c r="C15" s="18">
        <f t="shared" si="0"/>
        <v>41940.064139999995</v>
      </c>
      <c r="D15" s="18">
        <f t="shared" si="1"/>
        <v>3495.0053449999996</v>
      </c>
      <c r="E15" s="19">
        <f t="shared" si="2"/>
        <v>21.224728815789472</v>
      </c>
      <c r="F15" s="19">
        <f t="shared" si="3"/>
        <v>10.612364407894736</v>
      </c>
      <c r="G15" s="19">
        <f t="shared" si="4"/>
        <v>4.2449457631578946</v>
      </c>
      <c r="H15" s="20">
        <f t="shared" si="5"/>
        <v>20.163492374999997</v>
      </c>
    </row>
    <row r="16" spans="1:8" x14ac:dyDescent="0.3">
      <c r="A16" s="8">
        <f t="shared" si="6"/>
        <v>9</v>
      </c>
      <c r="B16" s="18">
        <v>36315.46</v>
      </c>
      <c r="C16" s="18">
        <f t="shared" si="0"/>
        <v>42550.824481999996</v>
      </c>
      <c r="D16" s="18">
        <f t="shared" si="1"/>
        <v>3545.9020401666667</v>
      </c>
      <c r="E16" s="19">
        <f t="shared" si="2"/>
        <v>21.533818057692304</v>
      </c>
      <c r="F16" s="19">
        <f t="shared" si="3"/>
        <v>10.766909028846152</v>
      </c>
      <c r="G16" s="19">
        <f t="shared" si="4"/>
        <v>4.3067636115384609</v>
      </c>
      <c r="H16" s="20">
        <f t="shared" si="5"/>
        <v>20.45712715480769</v>
      </c>
    </row>
    <row r="17" spans="1:8" x14ac:dyDescent="0.3">
      <c r="A17" s="8">
        <f t="shared" si="6"/>
        <v>10</v>
      </c>
      <c r="B17" s="18">
        <v>36971.26</v>
      </c>
      <c r="C17" s="18">
        <f t="shared" si="0"/>
        <v>43319.225341999998</v>
      </c>
      <c r="D17" s="18">
        <f t="shared" si="1"/>
        <v>3609.9354451666668</v>
      </c>
      <c r="E17" s="19">
        <f t="shared" si="2"/>
        <v>21.922684889676113</v>
      </c>
      <c r="F17" s="19">
        <f t="shared" si="3"/>
        <v>10.961342444838056</v>
      </c>
      <c r="G17" s="19">
        <f t="shared" si="4"/>
        <v>4.3845369779352223</v>
      </c>
      <c r="H17" s="20">
        <f t="shared" si="5"/>
        <v>20.826550645192306</v>
      </c>
    </row>
    <row r="18" spans="1:8" x14ac:dyDescent="0.3">
      <c r="A18" s="8">
        <f t="shared" si="6"/>
        <v>11</v>
      </c>
      <c r="B18" s="18">
        <v>37430.17</v>
      </c>
      <c r="C18" s="18">
        <f t="shared" si="0"/>
        <v>43856.930188999999</v>
      </c>
      <c r="D18" s="18">
        <f t="shared" si="1"/>
        <v>3654.7441824166667</v>
      </c>
      <c r="E18" s="19">
        <f t="shared" si="2"/>
        <v>22.194802727226719</v>
      </c>
      <c r="F18" s="19">
        <f t="shared" si="3"/>
        <v>11.097401363613359</v>
      </c>
      <c r="G18" s="19">
        <f t="shared" si="4"/>
        <v>4.4389605454453438</v>
      </c>
      <c r="H18" s="20">
        <f t="shared" si="5"/>
        <v>21.085062590865384</v>
      </c>
    </row>
    <row r="19" spans="1:8" x14ac:dyDescent="0.3">
      <c r="A19" s="8">
        <f t="shared" si="6"/>
        <v>12</v>
      </c>
      <c r="B19" s="18">
        <v>38141.800000000003</v>
      </c>
      <c r="C19" s="18">
        <f t="shared" si="0"/>
        <v>44690.747060000002</v>
      </c>
      <c r="D19" s="18">
        <f t="shared" si="1"/>
        <v>3724.2289216666668</v>
      </c>
      <c r="E19" s="19">
        <f t="shared" si="2"/>
        <v>22.616774827935224</v>
      </c>
      <c r="F19" s="19">
        <f t="shared" si="3"/>
        <v>11.308387413967612</v>
      </c>
      <c r="G19" s="19">
        <f t="shared" si="4"/>
        <v>4.5233549655870444</v>
      </c>
      <c r="H19" s="20">
        <f t="shared" si="5"/>
        <v>21.485936086538462</v>
      </c>
    </row>
    <row r="20" spans="1:8" x14ac:dyDescent="0.3">
      <c r="A20" s="8">
        <f t="shared" si="6"/>
        <v>13</v>
      </c>
      <c r="B20" s="18">
        <v>38549.550000000003</v>
      </c>
      <c r="C20" s="18">
        <f t="shared" si="0"/>
        <v>45168.507734999999</v>
      </c>
      <c r="D20" s="18">
        <f t="shared" si="1"/>
        <v>3764.0423112499998</v>
      </c>
      <c r="E20" s="19">
        <f t="shared" si="2"/>
        <v>22.858556546052633</v>
      </c>
      <c r="F20" s="19">
        <f t="shared" si="3"/>
        <v>11.429278273026316</v>
      </c>
      <c r="G20" s="19">
        <f t="shared" si="4"/>
        <v>4.5717113092105262</v>
      </c>
      <c r="H20" s="20">
        <f t="shared" si="5"/>
        <v>21.715628718750001</v>
      </c>
    </row>
    <row r="21" spans="1:8" x14ac:dyDescent="0.3">
      <c r="A21" s="8">
        <f t="shared" si="6"/>
        <v>14</v>
      </c>
      <c r="B21" s="18">
        <v>39217.449999999997</v>
      </c>
      <c r="C21" s="18">
        <f t="shared" si="0"/>
        <v>45951.086164999993</v>
      </c>
      <c r="D21" s="18">
        <f t="shared" si="1"/>
        <v>3829.257180416666</v>
      </c>
      <c r="E21" s="19">
        <f t="shared" si="2"/>
        <v>23.254598261639671</v>
      </c>
      <c r="F21" s="19">
        <f t="shared" si="3"/>
        <v>11.627299130819836</v>
      </c>
      <c r="G21" s="19">
        <f t="shared" si="4"/>
        <v>4.6509196523279339</v>
      </c>
      <c r="H21" s="20">
        <f t="shared" si="5"/>
        <v>22.091868348557689</v>
      </c>
    </row>
    <row r="22" spans="1:8" x14ac:dyDescent="0.3">
      <c r="A22" s="8">
        <f t="shared" si="6"/>
        <v>15</v>
      </c>
      <c r="B22" s="18">
        <v>39575.79</v>
      </c>
      <c r="C22" s="18">
        <f t="shared" si="0"/>
        <v>46370.953142999999</v>
      </c>
      <c r="D22" s="18">
        <f t="shared" si="1"/>
        <v>3864.2460952500001</v>
      </c>
      <c r="E22" s="19">
        <f t="shared" si="2"/>
        <v>23.467081550101213</v>
      </c>
      <c r="F22" s="19">
        <f t="shared" si="3"/>
        <v>11.733540775050606</v>
      </c>
      <c r="G22" s="19">
        <f t="shared" si="4"/>
        <v>4.6934163100202424</v>
      </c>
      <c r="H22" s="20">
        <f t="shared" si="5"/>
        <v>22.293727472596153</v>
      </c>
    </row>
    <row r="23" spans="1:8" x14ac:dyDescent="0.3">
      <c r="A23" s="8">
        <f t="shared" si="6"/>
        <v>16</v>
      </c>
      <c r="B23" s="18">
        <v>40196.620000000003</v>
      </c>
      <c r="C23" s="18">
        <f t="shared" si="0"/>
        <v>47098.379654000004</v>
      </c>
      <c r="D23" s="18">
        <f t="shared" si="1"/>
        <v>3924.8649711666671</v>
      </c>
      <c r="E23" s="19">
        <f t="shared" si="2"/>
        <v>23.835212375506075</v>
      </c>
      <c r="F23" s="19">
        <f t="shared" si="3"/>
        <v>11.917606187753037</v>
      </c>
      <c r="G23" s="19">
        <f t="shared" si="4"/>
        <v>4.7670424751012153</v>
      </c>
      <c r="H23" s="20">
        <f t="shared" si="5"/>
        <v>22.643451756730769</v>
      </c>
    </row>
    <row r="24" spans="1:8" x14ac:dyDescent="0.3">
      <c r="A24" s="8">
        <f t="shared" si="6"/>
        <v>17</v>
      </c>
      <c r="B24" s="18">
        <v>40510.300000000003</v>
      </c>
      <c r="C24" s="18">
        <f t="shared" si="0"/>
        <v>47465.918510000003</v>
      </c>
      <c r="D24" s="18">
        <f t="shared" si="1"/>
        <v>3955.4932091666669</v>
      </c>
      <c r="E24" s="19">
        <f t="shared" si="2"/>
        <v>24.021213820850203</v>
      </c>
      <c r="F24" s="19">
        <f t="shared" si="3"/>
        <v>12.010606910425102</v>
      </c>
      <c r="G24" s="19">
        <f t="shared" si="4"/>
        <v>4.8042427641700405</v>
      </c>
      <c r="H24" s="20">
        <f t="shared" si="5"/>
        <v>22.820153129807693</v>
      </c>
    </row>
    <row r="25" spans="1:8" x14ac:dyDescent="0.3">
      <c r="A25" s="8">
        <f t="shared" si="6"/>
        <v>18</v>
      </c>
      <c r="B25" s="18">
        <v>41089.019999999997</v>
      </c>
      <c r="C25" s="18">
        <f t="shared" si="0"/>
        <v>48144.004733999995</v>
      </c>
      <c r="D25" s="18">
        <f t="shared" si="1"/>
        <v>4012.0003944999994</v>
      </c>
      <c r="E25" s="19">
        <f t="shared" si="2"/>
        <v>24.364374865384612</v>
      </c>
      <c r="F25" s="19">
        <f t="shared" si="3"/>
        <v>12.182187432692306</v>
      </c>
      <c r="G25" s="19">
        <f t="shared" si="4"/>
        <v>4.8728749730769225</v>
      </c>
      <c r="H25" s="20">
        <f t="shared" si="5"/>
        <v>23.146156122115382</v>
      </c>
    </row>
    <row r="26" spans="1:8" x14ac:dyDescent="0.3">
      <c r="A26" s="8">
        <f t="shared" si="6"/>
        <v>19</v>
      </c>
      <c r="B26" s="18">
        <v>41362.89</v>
      </c>
      <c r="C26" s="18">
        <f t="shared" si="0"/>
        <v>48464.898213</v>
      </c>
      <c r="D26" s="18">
        <f t="shared" si="1"/>
        <v>4038.7415177499997</v>
      </c>
      <c r="E26" s="19">
        <f t="shared" si="2"/>
        <v>24.526770350708503</v>
      </c>
      <c r="F26" s="19">
        <f t="shared" si="3"/>
        <v>12.263385175354252</v>
      </c>
      <c r="G26" s="19">
        <f t="shared" si="4"/>
        <v>4.9053540701417004</v>
      </c>
      <c r="H26" s="20">
        <f t="shared" si="5"/>
        <v>23.300431833173079</v>
      </c>
    </row>
    <row r="27" spans="1:8" x14ac:dyDescent="0.3">
      <c r="A27" s="8">
        <f t="shared" si="6"/>
        <v>20</v>
      </c>
      <c r="B27" s="18">
        <v>41904.11</v>
      </c>
      <c r="C27" s="18">
        <f t="shared" si="0"/>
        <v>49099.045686999998</v>
      </c>
      <c r="D27" s="18">
        <f t="shared" si="1"/>
        <v>4091.5871405833332</v>
      </c>
      <c r="E27" s="19">
        <f t="shared" si="2"/>
        <v>24.847695185728742</v>
      </c>
      <c r="F27" s="19">
        <f t="shared" si="3"/>
        <v>12.423847592864371</v>
      </c>
      <c r="G27" s="19">
        <f t="shared" si="4"/>
        <v>4.9695390371457488</v>
      </c>
      <c r="H27" s="20">
        <f t="shared" si="5"/>
        <v>23.605310426442308</v>
      </c>
    </row>
    <row r="28" spans="1:8" x14ac:dyDescent="0.3">
      <c r="A28" s="8">
        <f t="shared" si="6"/>
        <v>21</v>
      </c>
      <c r="B28" s="18">
        <v>42142.59</v>
      </c>
      <c r="C28" s="18">
        <f t="shared" si="0"/>
        <v>49378.472702999992</v>
      </c>
      <c r="D28" s="18">
        <f t="shared" si="1"/>
        <v>4114.8727252499993</v>
      </c>
      <c r="E28" s="19">
        <f t="shared" si="2"/>
        <v>24.989105618927123</v>
      </c>
      <c r="F28" s="19">
        <f t="shared" si="3"/>
        <v>12.494552809463562</v>
      </c>
      <c r="G28" s="19">
        <f t="shared" si="4"/>
        <v>4.9978211237854246</v>
      </c>
      <c r="H28" s="20">
        <f t="shared" si="5"/>
        <v>23.739650337980766</v>
      </c>
    </row>
    <row r="29" spans="1:8" x14ac:dyDescent="0.3">
      <c r="A29" s="8">
        <f t="shared" si="6"/>
        <v>22</v>
      </c>
      <c r="B29" s="18">
        <v>42650.62</v>
      </c>
      <c r="C29" s="18">
        <f t="shared" si="0"/>
        <v>49973.731454000001</v>
      </c>
      <c r="D29" s="18">
        <f t="shared" si="1"/>
        <v>4164.4776211666667</v>
      </c>
      <c r="E29" s="19">
        <f t="shared" si="2"/>
        <v>25.290349926113361</v>
      </c>
      <c r="F29" s="19">
        <f t="shared" si="3"/>
        <v>12.645174963056681</v>
      </c>
      <c r="G29" s="19">
        <f t="shared" si="4"/>
        <v>5.058069985222672</v>
      </c>
      <c r="H29" s="20">
        <f t="shared" si="5"/>
        <v>24.025832429807693</v>
      </c>
    </row>
    <row r="30" spans="1:8" x14ac:dyDescent="0.3">
      <c r="A30" s="8">
        <f t="shared" si="6"/>
        <v>23</v>
      </c>
      <c r="B30" s="18">
        <v>43146.53</v>
      </c>
      <c r="C30" s="18">
        <f t="shared" si="0"/>
        <v>50554.789201</v>
      </c>
      <c r="D30" s="18">
        <f t="shared" si="1"/>
        <v>4212.899100083333</v>
      </c>
      <c r="E30" s="19">
        <f t="shared" si="2"/>
        <v>25.584407490384613</v>
      </c>
      <c r="F30" s="19">
        <f t="shared" si="3"/>
        <v>12.792203745192307</v>
      </c>
      <c r="G30" s="19">
        <f t="shared" si="4"/>
        <v>5.1168814980769231</v>
      </c>
      <c r="H30" s="20">
        <f t="shared" si="5"/>
        <v>24.305187115865383</v>
      </c>
    </row>
    <row r="31" spans="1:8" x14ac:dyDescent="0.3">
      <c r="A31" s="8">
        <f t="shared" si="6"/>
        <v>24</v>
      </c>
      <c r="B31" s="18">
        <v>44320.06</v>
      </c>
      <c r="C31" s="18">
        <f t="shared" si="0"/>
        <v>51929.814301999999</v>
      </c>
      <c r="D31" s="18">
        <f t="shared" si="1"/>
        <v>4327.4845251666666</v>
      </c>
      <c r="E31" s="19">
        <f t="shared" si="2"/>
        <v>26.280270395748989</v>
      </c>
      <c r="F31" s="19">
        <f t="shared" si="3"/>
        <v>13.140135197874494</v>
      </c>
      <c r="G31" s="19">
        <f t="shared" si="4"/>
        <v>5.2560540791497976</v>
      </c>
      <c r="H31" s="20">
        <f t="shared" si="5"/>
        <v>24.966256875961538</v>
      </c>
    </row>
    <row r="32" spans="1:8" x14ac:dyDescent="0.3">
      <c r="A32" s="8">
        <f t="shared" si="6"/>
        <v>25</v>
      </c>
      <c r="B32" s="18">
        <v>44415.89</v>
      </c>
      <c r="C32" s="18">
        <f t="shared" si="0"/>
        <v>52042.098312999995</v>
      </c>
      <c r="D32" s="18">
        <f t="shared" si="1"/>
        <v>4336.8415260833335</v>
      </c>
      <c r="E32" s="19">
        <f t="shared" si="2"/>
        <v>26.337094287955463</v>
      </c>
      <c r="F32" s="19">
        <f t="shared" si="3"/>
        <v>13.168547143977731</v>
      </c>
      <c r="G32" s="19">
        <f t="shared" si="4"/>
        <v>5.2674188575910925</v>
      </c>
      <c r="H32" s="20">
        <f t="shared" si="5"/>
        <v>25.020239573557689</v>
      </c>
    </row>
    <row r="33" spans="1:8" x14ac:dyDescent="0.3">
      <c r="A33" s="8">
        <f t="shared" si="6"/>
        <v>26</v>
      </c>
      <c r="B33" s="18">
        <v>44490.43</v>
      </c>
      <c r="C33" s="18">
        <f t="shared" si="0"/>
        <v>52129.436830999999</v>
      </c>
      <c r="D33" s="18">
        <f t="shared" si="1"/>
        <v>4344.1197359166663</v>
      </c>
      <c r="E33" s="19">
        <f t="shared" si="2"/>
        <v>26.381293942813766</v>
      </c>
      <c r="F33" s="19">
        <f t="shared" si="3"/>
        <v>13.190646971406883</v>
      </c>
      <c r="G33" s="19">
        <f t="shared" si="4"/>
        <v>5.2762587885627532</v>
      </c>
      <c r="H33" s="20">
        <f t="shared" si="5"/>
        <v>25.062229245673077</v>
      </c>
    </row>
    <row r="34" spans="1:8" x14ac:dyDescent="0.3">
      <c r="A34" s="8">
        <f t="shared" si="6"/>
        <v>27</v>
      </c>
      <c r="B34" s="18">
        <v>44575.01</v>
      </c>
      <c r="C34" s="18">
        <f t="shared" si="0"/>
        <v>52228.539216999998</v>
      </c>
      <c r="D34" s="18">
        <f t="shared" si="1"/>
        <v>4352.3782680833338</v>
      </c>
      <c r="E34" s="19">
        <f t="shared" si="2"/>
        <v>26.43144697216599</v>
      </c>
      <c r="F34" s="19">
        <f t="shared" si="3"/>
        <v>13.215723486082995</v>
      </c>
      <c r="G34" s="19">
        <f t="shared" si="4"/>
        <v>5.2862893944331981</v>
      </c>
      <c r="H34" s="20">
        <f t="shared" si="5"/>
        <v>25.10987462355769</v>
      </c>
    </row>
    <row r="35" spans="1:8" x14ac:dyDescent="0.3">
      <c r="A35" s="8">
        <f t="shared" si="6"/>
        <v>28</v>
      </c>
      <c r="B35" s="18">
        <v>44639.01</v>
      </c>
      <c r="C35" s="18">
        <f t="shared" si="0"/>
        <v>52303.528017000004</v>
      </c>
      <c r="D35" s="18">
        <f t="shared" si="1"/>
        <v>4358.62733475</v>
      </c>
      <c r="E35" s="19">
        <f t="shared" si="2"/>
        <v>26.469396769736843</v>
      </c>
      <c r="F35" s="19">
        <f t="shared" si="3"/>
        <v>13.234698384868421</v>
      </c>
      <c r="G35" s="19">
        <f t="shared" si="4"/>
        <v>5.2938793539473687</v>
      </c>
      <c r="H35" s="20">
        <f t="shared" si="5"/>
        <v>25.145926931250003</v>
      </c>
    </row>
    <row r="36" spans="1:8" x14ac:dyDescent="0.3">
      <c r="A36" s="8">
        <f t="shared" si="6"/>
        <v>29</v>
      </c>
      <c r="B36" s="18">
        <v>44698.26</v>
      </c>
      <c r="C36" s="18">
        <f t="shared" si="0"/>
        <v>52372.951242000003</v>
      </c>
      <c r="D36" s="18">
        <f t="shared" si="1"/>
        <v>4364.4126034999999</v>
      </c>
      <c r="E36" s="19">
        <f t="shared" si="2"/>
        <v>26.504529980769231</v>
      </c>
      <c r="F36" s="19">
        <f t="shared" si="3"/>
        <v>13.252264990384615</v>
      </c>
      <c r="G36" s="19">
        <f t="shared" si="4"/>
        <v>5.3009059961538458</v>
      </c>
      <c r="H36" s="20">
        <f t="shared" si="5"/>
        <v>25.17930348173077</v>
      </c>
    </row>
    <row r="37" spans="1:8" x14ac:dyDescent="0.3">
      <c r="A37" s="8">
        <f t="shared" si="6"/>
        <v>30</v>
      </c>
      <c r="B37" s="18">
        <v>44753.2</v>
      </c>
      <c r="C37" s="18">
        <f t="shared" si="0"/>
        <v>52437.324439999997</v>
      </c>
      <c r="D37" s="18">
        <f t="shared" si="1"/>
        <v>4369.7770366666664</v>
      </c>
      <c r="E37" s="19">
        <f t="shared" si="2"/>
        <v>26.537107510121455</v>
      </c>
      <c r="F37" s="19">
        <f t="shared" si="3"/>
        <v>13.268553755060728</v>
      </c>
      <c r="G37" s="19">
        <f t="shared" si="4"/>
        <v>5.3074215020242912</v>
      </c>
      <c r="H37" s="20">
        <f t="shared" si="5"/>
        <v>25.210252134615384</v>
      </c>
    </row>
    <row r="38" spans="1:8" x14ac:dyDescent="0.3">
      <c r="A38" s="8">
        <f t="shared" si="6"/>
        <v>31</v>
      </c>
      <c r="B38" s="18">
        <v>44804.05</v>
      </c>
      <c r="C38" s="18">
        <f t="shared" si="0"/>
        <v>52496.905384999998</v>
      </c>
      <c r="D38" s="18">
        <f t="shared" si="1"/>
        <v>4374.7421154166668</v>
      </c>
      <c r="E38" s="19">
        <f t="shared" si="2"/>
        <v>26.567259810222673</v>
      </c>
      <c r="F38" s="19">
        <f t="shared" si="3"/>
        <v>13.283629905111336</v>
      </c>
      <c r="G38" s="19">
        <f t="shared" si="4"/>
        <v>5.3134519620445344</v>
      </c>
      <c r="H38" s="20">
        <f t="shared" si="5"/>
        <v>25.238896819711538</v>
      </c>
    </row>
    <row r="39" spans="1:8" x14ac:dyDescent="0.3">
      <c r="A39" s="8">
        <f t="shared" si="6"/>
        <v>32</v>
      </c>
      <c r="B39" s="18">
        <v>44851.14</v>
      </c>
      <c r="C39" s="18">
        <f t="shared" si="0"/>
        <v>52552.080737999997</v>
      </c>
      <c r="D39" s="18">
        <f t="shared" si="1"/>
        <v>4379.3400615</v>
      </c>
      <c r="E39" s="19">
        <f t="shared" si="2"/>
        <v>26.595182559716598</v>
      </c>
      <c r="F39" s="19">
        <f t="shared" si="3"/>
        <v>13.297591279858299</v>
      </c>
      <c r="G39" s="19">
        <f t="shared" si="4"/>
        <v>5.3190365119433194</v>
      </c>
      <c r="H39" s="20">
        <f t="shared" si="5"/>
        <v>25.265423431730767</v>
      </c>
    </row>
    <row r="40" spans="1:8" x14ac:dyDescent="0.3">
      <c r="A40" s="8">
        <f t="shared" si="6"/>
        <v>33</v>
      </c>
      <c r="B40" s="18">
        <v>44894.73</v>
      </c>
      <c r="C40" s="18">
        <f t="shared" si="0"/>
        <v>52603.155141000003</v>
      </c>
      <c r="D40" s="18">
        <f t="shared" si="1"/>
        <v>4383.5962617499999</v>
      </c>
      <c r="E40" s="19">
        <f t="shared" si="2"/>
        <v>26.621029929655872</v>
      </c>
      <c r="F40" s="19">
        <f t="shared" si="3"/>
        <v>13.310514964827936</v>
      </c>
      <c r="G40" s="19">
        <f t="shared" si="4"/>
        <v>5.3242059859311741</v>
      </c>
      <c r="H40" s="20">
        <f t="shared" si="5"/>
        <v>25.289978433173079</v>
      </c>
    </row>
    <row r="41" spans="1:8" x14ac:dyDescent="0.3">
      <c r="A41" s="8">
        <f t="shared" si="6"/>
        <v>34</v>
      </c>
      <c r="B41" s="18">
        <v>44935.13</v>
      </c>
      <c r="C41" s="18">
        <f t="shared" si="0"/>
        <v>52650.491820999996</v>
      </c>
      <c r="D41" s="18">
        <f t="shared" si="1"/>
        <v>4387.540985083333</v>
      </c>
      <c r="E41" s="19">
        <f t="shared" si="2"/>
        <v>26.644985739372469</v>
      </c>
      <c r="F41" s="19">
        <f t="shared" si="3"/>
        <v>13.322492869686235</v>
      </c>
      <c r="G41" s="19">
        <f t="shared" si="4"/>
        <v>5.3289971478744942</v>
      </c>
      <c r="H41" s="20">
        <f t="shared" si="5"/>
        <v>25.312736452403843</v>
      </c>
    </row>
    <row r="42" spans="1:8" x14ac:dyDescent="0.3">
      <c r="A42" s="21">
        <f t="shared" si="6"/>
        <v>35</v>
      </c>
      <c r="B42" s="22">
        <v>44972.5</v>
      </c>
      <c r="C42" s="22">
        <f t="shared" si="0"/>
        <v>52694.278249999996</v>
      </c>
      <c r="D42" s="22">
        <f t="shared" si="1"/>
        <v>4391.1898541666669</v>
      </c>
      <c r="E42" s="23">
        <f t="shared" si="2"/>
        <v>26.667144863360321</v>
      </c>
      <c r="F42" s="23">
        <f t="shared" si="3"/>
        <v>13.33357243168016</v>
      </c>
      <c r="G42" s="23">
        <f t="shared" si="4"/>
        <v>5.3334289726720643</v>
      </c>
      <c r="H42" s="24">
        <f t="shared" si="5"/>
        <v>25.333787620192307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26</v>
      </c>
      <c r="B1" s="1" t="s">
        <v>61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37345.699552999999</v>
      </c>
      <c r="D7" s="18">
        <f t="shared" ref="D7:D42" si="1">B7/12*$D$3</f>
        <v>3112.1416294166665</v>
      </c>
      <c r="E7" s="19">
        <f t="shared" ref="E7:E42" si="2">C7/1976</f>
        <v>18.89964552277328</v>
      </c>
      <c r="F7" s="19">
        <f>E7/2</f>
        <v>9.4498227613866401</v>
      </c>
      <c r="G7" s="19">
        <f>E7/5</f>
        <v>3.7799291045546561</v>
      </c>
      <c r="H7" s="20">
        <f>C7/2080</f>
        <v>17.954663246634613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38464.098919999997</v>
      </c>
      <c r="D8" s="18">
        <f t="shared" si="1"/>
        <v>3205.3415766666662</v>
      </c>
      <c r="E8" s="19">
        <f t="shared" si="2"/>
        <v>19.465637105263156</v>
      </c>
      <c r="F8" s="19">
        <f t="shared" ref="F8:F42" si="3">E8/2</f>
        <v>9.7328185526315778</v>
      </c>
      <c r="G8" s="19">
        <f t="shared" ref="G8:G42" si="4">E8/5</f>
        <v>3.8931274210526312</v>
      </c>
      <c r="H8" s="20">
        <f t="shared" ref="H8:H42" si="5">C8/2080</f>
        <v>18.492355249999999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39675.168039999997</v>
      </c>
      <c r="D9" s="18">
        <f t="shared" si="1"/>
        <v>3306.2640033333328</v>
      </c>
      <c r="E9" s="19">
        <f t="shared" si="2"/>
        <v>20.078526336032386</v>
      </c>
      <c r="F9" s="19">
        <f t="shared" si="3"/>
        <v>10.039263168016193</v>
      </c>
      <c r="G9" s="19">
        <f t="shared" si="4"/>
        <v>4.015705267206477</v>
      </c>
      <c r="H9" s="20">
        <f t="shared" si="5"/>
        <v>19.074600019230768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40911.815370999997</v>
      </c>
      <c r="D10" s="18">
        <f t="shared" si="1"/>
        <v>3409.3179475833326</v>
      </c>
      <c r="E10" s="19">
        <f t="shared" si="2"/>
        <v>20.704360005566802</v>
      </c>
      <c r="F10" s="19">
        <f t="shared" si="3"/>
        <v>10.352180002783401</v>
      </c>
      <c r="G10" s="19">
        <f t="shared" si="4"/>
        <v>4.14087200111336</v>
      </c>
      <c r="H10" s="20">
        <f t="shared" si="5"/>
        <v>19.66914200528846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42054.574380999999</v>
      </c>
      <c r="D11" s="18">
        <f t="shared" si="1"/>
        <v>3504.5478650833334</v>
      </c>
      <c r="E11" s="19">
        <f t="shared" si="2"/>
        <v>21.282679342611335</v>
      </c>
      <c r="F11" s="19">
        <f t="shared" si="3"/>
        <v>10.641339671305667</v>
      </c>
      <c r="G11" s="19">
        <f t="shared" si="4"/>
        <v>4.256535868522267</v>
      </c>
      <c r="H11" s="20">
        <f t="shared" si="5"/>
        <v>20.218545375480769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42930.279526999999</v>
      </c>
      <c r="D12" s="18">
        <f t="shared" si="1"/>
        <v>3577.5232939166663</v>
      </c>
      <c r="E12" s="19">
        <f t="shared" si="2"/>
        <v>21.725849963056678</v>
      </c>
      <c r="F12" s="19">
        <f t="shared" si="3"/>
        <v>10.862924981528339</v>
      </c>
      <c r="G12" s="19">
        <f t="shared" si="4"/>
        <v>4.3451699926113356</v>
      </c>
      <c r="H12" s="20">
        <f t="shared" si="5"/>
        <v>20.639557464903845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44041.215164999994</v>
      </c>
      <c r="D13" s="18">
        <f t="shared" si="1"/>
        <v>3670.1012637499998</v>
      </c>
      <c r="E13" s="19">
        <f t="shared" si="2"/>
        <v>22.288064354757083</v>
      </c>
      <c r="F13" s="19">
        <f t="shared" si="3"/>
        <v>11.144032177378541</v>
      </c>
      <c r="G13" s="19">
        <f t="shared" si="4"/>
        <v>4.4576128709514169</v>
      </c>
      <c r="H13" s="20">
        <f t="shared" si="5"/>
        <v>21.173661137019227</v>
      </c>
    </row>
    <row r="14" spans="1:8" x14ac:dyDescent="0.3">
      <c r="A14" s="8">
        <f t="shared" si="6"/>
        <v>7</v>
      </c>
      <c r="B14" s="18">
        <v>38262.160000000003</v>
      </c>
      <c r="C14" s="18">
        <f t="shared" si="0"/>
        <v>44831.772872000001</v>
      </c>
      <c r="D14" s="18">
        <f t="shared" si="1"/>
        <v>3735.9810726666669</v>
      </c>
      <c r="E14" s="19">
        <f t="shared" si="2"/>
        <v>22.688144165991904</v>
      </c>
      <c r="F14" s="19">
        <f t="shared" si="3"/>
        <v>11.344072082995952</v>
      </c>
      <c r="G14" s="19">
        <f t="shared" si="4"/>
        <v>4.5376288331983812</v>
      </c>
      <c r="H14" s="20">
        <f t="shared" si="5"/>
        <v>21.553736957692308</v>
      </c>
    </row>
    <row r="15" spans="1:8" x14ac:dyDescent="0.3">
      <c r="A15" s="8">
        <f t="shared" si="6"/>
        <v>8</v>
      </c>
      <c r="B15" s="18">
        <v>39226.17</v>
      </c>
      <c r="C15" s="18">
        <f t="shared" si="0"/>
        <v>45961.303388999993</v>
      </c>
      <c r="D15" s="18">
        <f t="shared" si="1"/>
        <v>3830.1086157499999</v>
      </c>
      <c r="E15" s="19">
        <f t="shared" si="2"/>
        <v>23.259768921558702</v>
      </c>
      <c r="F15" s="19">
        <f t="shared" si="3"/>
        <v>11.629884460779351</v>
      </c>
      <c r="G15" s="19">
        <f t="shared" si="4"/>
        <v>4.6519537843117407</v>
      </c>
      <c r="H15" s="20">
        <f t="shared" si="5"/>
        <v>22.096780475480767</v>
      </c>
    </row>
    <row r="16" spans="1:8" x14ac:dyDescent="0.3">
      <c r="A16" s="8">
        <f t="shared" si="6"/>
        <v>9</v>
      </c>
      <c r="B16" s="18">
        <v>39829.699999999997</v>
      </c>
      <c r="C16" s="18">
        <f t="shared" si="0"/>
        <v>46668.459489999994</v>
      </c>
      <c r="D16" s="18">
        <f t="shared" si="1"/>
        <v>3889.0382908333331</v>
      </c>
      <c r="E16" s="19">
        <f t="shared" si="2"/>
        <v>23.61764144230769</v>
      </c>
      <c r="F16" s="19">
        <f t="shared" si="3"/>
        <v>11.808820721153845</v>
      </c>
      <c r="G16" s="19">
        <f t="shared" si="4"/>
        <v>4.7235282884615382</v>
      </c>
      <c r="H16" s="20">
        <f t="shared" si="5"/>
        <v>22.436759370192306</v>
      </c>
    </row>
    <row r="17" spans="1:8" x14ac:dyDescent="0.3">
      <c r="A17" s="8">
        <f t="shared" si="6"/>
        <v>10</v>
      </c>
      <c r="B17" s="18">
        <v>40724.03</v>
      </c>
      <c r="C17" s="18">
        <f t="shared" si="0"/>
        <v>47716.345950999996</v>
      </c>
      <c r="D17" s="18">
        <f t="shared" si="1"/>
        <v>3976.362162583333</v>
      </c>
      <c r="E17" s="19">
        <f t="shared" si="2"/>
        <v>24.147948355769227</v>
      </c>
      <c r="F17" s="19">
        <f t="shared" si="3"/>
        <v>12.073974177884613</v>
      </c>
      <c r="G17" s="19">
        <f t="shared" si="4"/>
        <v>4.8295896711538457</v>
      </c>
      <c r="H17" s="20">
        <f t="shared" si="5"/>
        <v>22.940550937980767</v>
      </c>
    </row>
    <row r="18" spans="1:8" x14ac:dyDescent="0.3">
      <c r="A18" s="8">
        <f t="shared" si="6"/>
        <v>11</v>
      </c>
      <c r="B18" s="18">
        <v>41260.68</v>
      </c>
      <c r="C18" s="18">
        <f t="shared" si="0"/>
        <v>48345.138756</v>
      </c>
      <c r="D18" s="18">
        <f t="shared" si="1"/>
        <v>4028.7615629999996</v>
      </c>
      <c r="E18" s="19">
        <f t="shared" si="2"/>
        <v>24.466163338056681</v>
      </c>
      <c r="F18" s="19">
        <f t="shared" si="3"/>
        <v>12.233081669028341</v>
      </c>
      <c r="G18" s="19">
        <f t="shared" si="4"/>
        <v>4.8932326676113362</v>
      </c>
      <c r="H18" s="20">
        <f t="shared" si="5"/>
        <v>23.242855171153845</v>
      </c>
    </row>
    <row r="19" spans="1:8" x14ac:dyDescent="0.3">
      <c r="A19" s="8">
        <f t="shared" si="6"/>
        <v>12</v>
      </c>
      <c r="B19" s="18">
        <v>42089.93</v>
      </c>
      <c r="C19" s="18">
        <f t="shared" si="0"/>
        <v>49316.770981000001</v>
      </c>
      <c r="D19" s="18">
        <f t="shared" si="1"/>
        <v>4109.7309150833335</v>
      </c>
      <c r="E19" s="19">
        <f t="shared" si="2"/>
        <v>24.95788005111336</v>
      </c>
      <c r="F19" s="19">
        <f t="shared" si="3"/>
        <v>12.47894002555668</v>
      </c>
      <c r="G19" s="19">
        <f t="shared" si="4"/>
        <v>4.9915760102226718</v>
      </c>
      <c r="H19" s="20">
        <f t="shared" si="5"/>
        <v>23.709986048557692</v>
      </c>
    </row>
    <row r="20" spans="1:8" x14ac:dyDescent="0.3">
      <c r="A20" s="8">
        <f t="shared" si="6"/>
        <v>13</v>
      </c>
      <c r="B20" s="18">
        <v>42564.160000000003</v>
      </c>
      <c r="C20" s="18">
        <f t="shared" si="0"/>
        <v>49872.426272000004</v>
      </c>
      <c r="D20" s="18">
        <f t="shared" si="1"/>
        <v>4156.035522666667</v>
      </c>
      <c r="E20" s="19">
        <f t="shared" si="2"/>
        <v>25.239082121457493</v>
      </c>
      <c r="F20" s="19">
        <f t="shared" si="3"/>
        <v>12.619541060728746</v>
      </c>
      <c r="G20" s="19">
        <f t="shared" si="4"/>
        <v>5.0478164242914989</v>
      </c>
      <c r="H20" s="20">
        <f t="shared" si="5"/>
        <v>23.977128015384618</v>
      </c>
    </row>
    <row r="21" spans="1:8" x14ac:dyDescent="0.3">
      <c r="A21" s="8">
        <f t="shared" si="6"/>
        <v>14</v>
      </c>
      <c r="B21" s="18">
        <v>43333.74</v>
      </c>
      <c r="C21" s="18">
        <f t="shared" si="0"/>
        <v>50774.143157999999</v>
      </c>
      <c r="D21" s="18">
        <f t="shared" si="1"/>
        <v>4231.1785964999999</v>
      </c>
      <c r="E21" s="19">
        <f t="shared" si="2"/>
        <v>25.695416577935223</v>
      </c>
      <c r="F21" s="19">
        <f t="shared" si="3"/>
        <v>12.847708288967612</v>
      </c>
      <c r="G21" s="19">
        <f t="shared" si="4"/>
        <v>5.1390833155870448</v>
      </c>
      <c r="H21" s="20">
        <f t="shared" si="5"/>
        <v>24.410645749038462</v>
      </c>
    </row>
    <row r="22" spans="1:8" x14ac:dyDescent="0.3">
      <c r="A22" s="8">
        <f t="shared" si="6"/>
        <v>15</v>
      </c>
      <c r="B22" s="18">
        <v>43751.18</v>
      </c>
      <c r="C22" s="18">
        <f t="shared" si="0"/>
        <v>51263.257605999999</v>
      </c>
      <c r="D22" s="18">
        <f t="shared" si="1"/>
        <v>4271.9381338333333</v>
      </c>
      <c r="E22" s="19">
        <f t="shared" si="2"/>
        <v>25.942944132591094</v>
      </c>
      <c r="F22" s="19">
        <f t="shared" si="3"/>
        <v>12.971472066295547</v>
      </c>
      <c r="G22" s="19">
        <f t="shared" si="4"/>
        <v>5.1885888265182185</v>
      </c>
      <c r="H22" s="20">
        <f t="shared" si="5"/>
        <v>24.645796925961537</v>
      </c>
    </row>
    <row r="23" spans="1:8" x14ac:dyDescent="0.3">
      <c r="A23" s="8">
        <f t="shared" si="6"/>
        <v>16</v>
      </c>
      <c r="B23" s="18">
        <v>44509.64</v>
      </c>
      <c r="C23" s="18">
        <f t="shared" si="0"/>
        <v>52151.945187999998</v>
      </c>
      <c r="D23" s="18">
        <f t="shared" si="1"/>
        <v>4345.9954323333332</v>
      </c>
      <c r="E23" s="19">
        <f t="shared" si="2"/>
        <v>26.392684811740889</v>
      </c>
      <c r="F23" s="19">
        <f t="shared" si="3"/>
        <v>13.196342405870444</v>
      </c>
      <c r="G23" s="19">
        <f t="shared" si="4"/>
        <v>5.2785369623481779</v>
      </c>
      <c r="H23" s="20">
        <f t="shared" si="5"/>
        <v>25.073050571153846</v>
      </c>
    </row>
    <row r="24" spans="1:8" x14ac:dyDescent="0.3">
      <c r="A24" s="8">
        <f t="shared" si="6"/>
        <v>17</v>
      </c>
      <c r="B24" s="18">
        <v>44916.21</v>
      </c>
      <c r="C24" s="18">
        <f t="shared" si="0"/>
        <v>52628.323256999996</v>
      </c>
      <c r="D24" s="18">
        <f t="shared" si="1"/>
        <v>4385.6936047499994</v>
      </c>
      <c r="E24" s="19">
        <f t="shared" si="2"/>
        <v>26.633766830465586</v>
      </c>
      <c r="F24" s="19">
        <f t="shared" si="3"/>
        <v>13.316883415232793</v>
      </c>
      <c r="G24" s="19">
        <f t="shared" si="4"/>
        <v>5.3267533660931168</v>
      </c>
      <c r="H24" s="20">
        <f t="shared" si="5"/>
        <v>25.302078488942307</v>
      </c>
    </row>
    <row r="25" spans="1:8" x14ac:dyDescent="0.3">
      <c r="A25" s="8">
        <f t="shared" si="6"/>
        <v>18</v>
      </c>
      <c r="B25" s="18">
        <v>45621.35</v>
      </c>
      <c r="C25" s="18">
        <f t="shared" si="0"/>
        <v>53454.535794999996</v>
      </c>
      <c r="D25" s="18">
        <f t="shared" si="1"/>
        <v>4454.544649583333</v>
      </c>
      <c r="E25" s="19">
        <f t="shared" si="2"/>
        <v>27.051890584514169</v>
      </c>
      <c r="F25" s="19">
        <f t="shared" si="3"/>
        <v>13.525945292257084</v>
      </c>
      <c r="G25" s="19">
        <f t="shared" si="4"/>
        <v>5.4103781169028338</v>
      </c>
      <c r="H25" s="20">
        <f t="shared" si="5"/>
        <v>25.69929605528846</v>
      </c>
    </row>
    <row r="26" spans="1:8" x14ac:dyDescent="0.3">
      <c r="A26" s="8">
        <f t="shared" si="6"/>
        <v>19</v>
      </c>
      <c r="B26" s="18">
        <v>45977.46</v>
      </c>
      <c r="C26" s="18">
        <f t="shared" si="0"/>
        <v>53871.789881999997</v>
      </c>
      <c r="D26" s="18">
        <f t="shared" si="1"/>
        <v>4489.3158235000001</v>
      </c>
      <c r="E26" s="19">
        <f t="shared" si="2"/>
        <v>27.263051559716597</v>
      </c>
      <c r="F26" s="19">
        <f t="shared" si="3"/>
        <v>13.631525779858299</v>
      </c>
      <c r="G26" s="19">
        <f t="shared" si="4"/>
        <v>5.4526103119433191</v>
      </c>
      <c r="H26" s="20">
        <f t="shared" si="5"/>
        <v>25.899898981730768</v>
      </c>
    </row>
    <row r="27" spans="1:8" x14ac:dyDescent="0.3">
      <c r="A27" s="8">
        <f t="shared" si="6"/>
        <v>20</v>
      </c>
      <c r="B27" s="18">
        <v>46634.8</v>
      </c>
      <c r="C27" s="18">
        <f t="shared" si="0"/>
        <v>54641.995159999999</v>
      </c>
      <c r="D27" s="18">
        <f t="shared" si="1"/>
        <v>4553.4995966666665</v>
      </c>
      <c r="E27" s="19">
        <f t="shared" si="2"/>
        <v>27.652831558704452</v>
      </c>
      <c r="F27" s="19">
        <f t="shared" si="3"/>
        <v>13.826415779352226</v>
      </c>
      <c r="G27" s="19">
        <f t="shared" si="4"/>
        <v>5.5305663117408903</v>
      </c>
      <c r="H27" s="20">
        <f t="shared" si="5"/>
        <v>26.270189980769231</v>
      </c>
    </row>
    <row r="28" spans="1:8" x14ac:dyDescent="0.3">
      <c r="A28" s="8">
        <f t="shared" si="6"/>
        <v>21</v>
      </c>
      <c r="B28" s="18">
        <v>46945.77</v>
      </c>
      <c r="C28" s="18">
        <f t="shared" si="0"/>
        <v>55006.358708999993</v>
      </c>
      <c r="D28" s="18">
        <f t="shared" si="1"/>
        <v>4583.8632257499994</v>
      </c>
      <c r="E28" s="19">
        <f t="shared" si="2"/>
        <v>27.837226067307689</v>
      </c>
      <c r="F28" s="19">
        <f t="shared" si="3"/>
        <v>13.918613033653845</v>
      </c>
      <c r="G28" s="19">
        <f t="shared" si="4"/>
        <v>5.5674452134615375</v>
      </c>
      <c r="H28" s="20">
        <f t="shared" si="5"/>
        <v>26.445364763942305</v>
      </c>
    </row>
    <row r="29" spans="1:8" x14ac:dyDescent="0.3">
      <c r="A29" s="8">
        <f t="shared" si="6"/>
        <v>22</v>
      </c>
      <c r="B29" s="18">
        <v>47560.54</v>
      </c>
      <c r="C29" s="18">
        <f t="shared" si="0"/>
        <v>55726.684717999997</v>
      </c>
      <c r="D29" s="18">
        <f t="shared" si="1"/>
        <v>4643.8903931666664</v>
      </c>
      <c r="E29" s="19">
        <f t="shared" si="2"/>
        <v>28.20176352125506</v>
      </c>
      <c r="F29" s="19">
        <f t="shared" si="3"/>
        <v>14.10088176062753</v>
      </c>
      <c r="G29" s="19">
        <f t="shared" si="4"/>
        <v>5.6403527042510122</v>
      </c>
      <c r="H29" s="20">
        <f t="shared" si="5"/>
        <v>26.791675345192306</v>
      </c>
    </row>
    <row r="30" spans="1:8" x14ac:dyDescent="0.3">
      <c r="A30" s="8">
        <f t="shared" si="6"/>
        <v>23</v>
      </c>
      <c r="B30" s="18">
        <v>48749.8</v>
      </c>
      <c r="C30" s="18">
        <f t="shared" si="0"/>
        <v>57120.140660000005</v>
      </c>
      <c r="D30" s="18">
        <f t="shared" si="1"/>
        <v>4760.0117216666667</v>
      </c>
      <c r="E30" s="19">
        <f t="shared" si="2"/>
        <v>28.906953775303645</v>
      </c>
      <c r="F30" s="19">
        <f t="shared" si="3"/>
        <v>14.453476887651822</v>
      </c>
      <c r="G30" s="19">
        <f t="shared" si="4"/>
        <v>5.7813907550607286</v>
      </c>
      <c r="H30" s="20">
        <f t="shared" si="5"/>
        <v>27.461606086538463</v>
      </c>
    </row>
    <row r="31" spans="1:8" x14ac:dyDescent="0.3">
      <c r="A31" s="8">
        <f t="shared" si="6"/>
        <v>24</v>
      </c>
      <c r="B31" s="18">
        <v>50361.94</v>
      </c>
      <c r="C31" s="18">
        <f t="shared" si="0"/>
        <v>59009.085098000003</v>
      </c>
      <c r="D31" s="18">
        <f t="shared" si="1"/>
        <v>4917.4237581666675</v>
      </c>
      <c r="E31" s="19">
        <f t="shared" si="2"/>
        <v>29.862897316801622</v>
      </c>
      <c r="F31" s="19">
        <f t="shared" si="3"/>
        <v>14.931448658400811</v>
      </c>
      <c r="G31" s="19">
        <f t="shared" si="4"/>
        <v>5.972579463360324</v>
      </c>
      <c r="H31" s="20">
        <f t="shared" si="5"/>
        <v>28.369752450961538</v>
      </c>
    </row>
    <row r="32" spans="1:8" x14ac:dyDescent="0.3">
      <c r="A32" s="8">
        <f t="shared" si="6"/>
        <v>25</v>
      </c>
      <c r="B32" s="18">
        <v>50470.86</v>
      </c>
      <c r="C32" s="18">
        <f t="shared" si="0"/>
        <v>59136.706661999997</v>
      </c>
      <c r="D32" s="18">
        <f t="shared" si="1"/>
        <v>4928.0588884999997</v>
      </c>
      <c r="E32" s="19">
        <f t="shared" si="2"/>
        <v>29.927483128542509</v>
      </c>
      <c r="F32" s="19">
        <f t="shared" si="3"/>
        <v>14.963741564271254</v>
      </c>
      <c r="G32" s="19">
        <f t="shared" si="4"/>
        <v>5.9854966257085014</v>
      </c>
      <c r="H32" s="20">
        <f t="shared" si="5"/>
        <v>28.431108972115382</v>
      </c>
    </row>
    <row r="33" spans="1:8" x14ac:dyDescent="0.3">
      <c r="A33" s="8">
        <f t="shared" si="6"/>
        <v>26</v>
      </c>
      <c r="B33" s="18">
        <v>50555.55</v>
      </c>
      <c r="C33" s="18">
        <f t="shared" si="0"/>
        <v>59235.937935000002</v>
      </c>
      <c r="D33" s="18">
        <f t="shared" si="1"/>
        <v>4936.3281612500004</v>
      </c>
      <c r="E33" s="19">
        <f t="shared" si="2"/>
        <v>29.977701384109313</v>
      </c>
      <c r="F33" s="19">
        <f t="shared" si="3"/>
        <v>14.988850692054656</v>
      </c>
      <c r="G33" s="19">
        <f t="shared" si="4"/>
        <v>5.9955402768218624</v>
      </c>
      <c r="H33" s="20">
        <f t="shared" si="5"/>
        <v>28.478816314903845</v>
      </c>
    </row>
    <row r="34" spans="1:8" x14ac:dyDescent="0.3">
      <c r="A34" s="8">
        <f t="shared" si="6"/>
        <v>27</v>
      </c>
      <c r="B34" s="18">
        <v>50651.6</v>
      </c>
      <c r="C34" s="18">
        <f t="shared" si="0"/>
        <v>59348.479719999996</v>
      </c>
      <c r="D34" s="18">
        <f t="shared" si="1"/>
        <v>4945.706643333333</v>
      </c>
      <c r="E34" s="19">
        <f t="shared" si="2"/>
        <v>30.034655728744937</v>
      </c>
      <c r="F34" s="19">
        <f t="shared" si="3"/>
        <v>15.017327864372469</v>
      </c>
      <c r="G34" s="19">
        <f t="shared" si="4"/>
        <v>6.0069311457489878</v>
      </c>
      <c r="H34" s="20">
        <f t="shared" si="5"/>
        <v>28.532922942307689</v>
      </c>
    </row>
    <row r="35" spans="1:8" x14ac:dyDescent="0.3">
      <c r="A35" s="8">
        <f t="shared" si="6"/>
        <v>28</v>
      </c>
      <c r="B35" s="18">
        <v>50724.33</v>
      </c>
      <c r="C35" s="18">
        <f t="shared" si="0"/>
        <v>59433.697461000003</v>
      </c>
      <c r="D35" s="18">
        <f t="shared" si="1"/>
        <v>4952.8081217500003</v>
      </c>
      <c r="E35" s="19">
        <f t="shared" si="2"/>
        <v>30.077782115890692</v>
      </c>
      <c r="F35" s="19">
        <f t="shared" si="3"/>
        <v>15.038891057945346</v>
      </c>
      <c r="G35" s="19">
        <f t="shared" si="4"/>
        <v>6.015556423178138</v>
      </c>
      <c r="H35" s="20">
        <f t="shared" si="5"/>
        <v>28.573893010096157</v>
      </c>
    </row>
    <row r="36" spans="1:8" x14ac:dyDescent="0.3">
      <c r="A36" s="8">
        <f t="shared" si="6"/>
        <v>29</v>
      </c>
      <c r="B36" s="18">
        <v>50791.66</v>
      </c>
      <c r="C36" s="18">
        <f t="shared" si="0"/>
        <v>59512.588022000004</v>
      </c>
      <c r="D36" s="18">
        <f t="shared" si="1"/>
        <v>4959.3823351666661</v>
      </c>
      <c r="E36" s="19">
        <f t="shared" si="2"/>
        <v>30.1177064888664</v>
      </c>
      <c r="F36" s="19">
        <f t="shared" si="3"/>
        <v>15.0588532444332</v>
      </c>
      <c r="G36" s="19">
        <f t="shared" si="4"/>
        <v>6.0235412977732796</v>
      </c>
      <c r="H36" s="20">
        <f t="shared" si="5"/>
        <v>28.611821164423077</v>
      </c>
    </row>
    <row r="37" spans="1:8" x14ac:dyDescent="0.3">
      <c r="A37" s="8">
        <f t="shared" si="6"/>
        <v>30</v>
      </c>
      <c r="B37" s="18">
        <v>50854.09</v>
      </c>
      <c r="C37" s="18">
        <f t="shared" si="0"/>
        <v>59585.737252999992</v>
      </c>
      <c r="D37" s="18">
        <f t="shared" si="1"/>
        <v>4965.4781044166657</v>
      </c>
      <c r="E37" s="19">
        <f t="shared" si="2"/>
        <v>30.154725330465585</v>
      </c>
      <c r="F37" s="19">
        <f t="shared" si="3"/>
        <v>15.077362665232792</v>
      </c>
      <c r="G37" s="19">
        <f t="shared" si="4"/>
        <v>6.0309450660931168</v>
      </c>
      <c r="H37" s="20">
        <f t="shared" si="5"/>
        <v>28.646989063942303</v>
      </c>
    </row>
    <row r="38" spans="1:8" x14ac:dyDescent="0.3">
      <c r="A38" s="8">
        <f t="shared" si="6"/>
        <v>31</v>
      </c>
      <c r="B38" s="18">
        <v>50911.87</v>
      </c>
      <c r="C38" s="18">
        <f t="shared" si="0"/>
        <v>59653.438079</v>
      </c>
      <c r="D38" s="18">
        <f t="shared" si="1"/>
        <v>4971.119839916666</v>
      </c>
      <c r="E38" s="19">
        <f t="shared" si="2"/>
        <v>30.188986882085022</v>
      </c>
      <c r="F38" s="19">
        <f t="shared" si="3"/>
        <v>15.094493441042511</v>
      </c>
      <c r="G38" s="19">
        <f t="shared" si="4"/>
        <v>6.0377973764170045</v>
      </c>
      <c r="H38" s="20">
        <f t="shared" si="5"/>
        <v>28.679537537980767</v>
      </c>
    </row>
    <row r="39" spans="1:8" x14ac:dyDescent="0.3">
      <c r="A39" s="8">
        <f t="shared" si="6"/>
        <v>32</v>
      </c>
      <c r="B39" s="18">
        <v>50965.38</v>
      </c>
      <c r="C39" s="18">
        <f t="shared" si="0"/>
        <v>59716.135745999993</v>
      </c>
      <c r="D39" s="18">
        <f t="shared" si="1"/>
        <v>4976.3446454999994</v>
      </c>
      <c r="E39" s="19">
        <f t="shared" si="2"/>
        <v>30.220716470647769</v>
      </c>
      <c r="F39" s="19">
        <f t="shared" si="3"/>
        <v>15.110358235323885</v>
      </c>
      <c r="G39" s="19">
        <f t="shared" si="4"/>
        <v>6.0441432941295536</v>
      </c>
      <c r="H39" s="20">
        <f t="shared" si="5"/>
        <v>28.70968064711538</v>
      </c>
    </row>
    <row r="40" spans="1:8" x14ac:dyDescent="0.3">
      <c r="A40" s="8">
        <f t="shared" si="6"/>
        <v>33</v>
      </c>
      <c r="B40" s="18">
        <v>51014.92</v>
      </c>
      <c r="C40" s="18">
        <f t="shared" si="0"/>
        <v>59774.181763999994</v>
      </c>
      <c r="D40" s="18">
        <f t="shared" si="1"/>
        <v>4981.1818136666661</v>
      </c>
      <c r="E40" s="19">
        <f t="shared" si="2"/>
        <v>30.250091985829958</v>
      </c>
      <c r="F40" s="19">
        <f t="shared" si="3"/>
        <v>15.125045992914979</v>
      </c>
      <c r="G40" s="19">
        <f t="shared" si="4"/>
        <v>6.0500183971659913</v>
      </c>
      <c r="H40" s="20">
        <f t="shared" si="5"/>
        <v>28.737587386538458</v>
      </c>
    </row>
    <row r="41" spans="1:8" x14ac:dyDescent="0.3">
      <c r="A41" s="8">
        <f t="shared" si="6"/>
        <v>34</v>
      </c>
      <c r="B41" s="18">
        <v>51060.82</v>
      </c>
      <c r="C41" s="18">
        <f t="shared" si="0"/>
        <v>59827.962793999999</v>
      </c>
      <c r="D41" s="18">
        <f t="shared" si="1"/>
        <v>4985.6635661666669</v>
      </c>
      <c r="E41" s="19">
        <f t="shared" si="2"/>
        <v>30.277309106275304</v>
      </c>
      <c r="F41" s="19">
        <f t="shared" si="3"/>
        <v>15.138654553137652</v>
      </c>
      <c r="G41" s="19">
        <f t="shared" si="4"/>
        <v>6.0554618212550606</v>
      </c>
      <c r="H41" s="20">
        <f t="shared" si="5"/>
        <v>28.763443650961538</v>
      </c>
    </row>
    <row r="42" spans="1:8" x14ac:dyDescent="0.3">
      <c r="A42" s="21">
        <f t="shared" si="6"/>
        <v>35</v>
      </c>
      <c r="B42" s="22">
        <v>51103.28</v>
      </c>
      <c r="C42" s="22">
        <f t="shared" si="0"/>
        <v>59877.713175999997</v>
      </c>
      <c r="D42" s="22">
        <f t="shared" si="1"/>
        <v>4989.8094313333331</v>
      </c>
      <c r="E42" s="23">
        <f t="shared" si="2"/>
        <v>30.302486425101215</v>
      </c>
      <c r="F42" s="23">
        <f t="shared" si="3"/>
        <v>15.151243212550607</v>
      </c>
      <c r="G42" s="23">
        <f t="shared" si="4"/>
        <v>6.0604972850202428</v>
      </c>
      <c r="H42" s="24">
        <f t="shared" si="5"/>
        <v>28.787362103846153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27</v>
      </c>
      <c r="B1" s="1" t="s">
        <v>37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34297.699999999997</v>
      </c>
      <c r="C7" s="18">
        <f t="shared" ref="C7:C42" si="0">B7*$D$3</f>
        <v>40186.615089999992</v>
      </c>
      <c r="D7" s="18">
        <f t="shared" ref="D7:D42" si="1">B7/12*$D$3</f>
        <v>3348.8845908333328</v>
      </c>
      <c r="E7" s="19">
        <f t="shared" ref="E7:E42" si="2">C7/1976</f>
        <v>20.337355814777325</v>
      </c>
      <c r="F7" s="19">
        <f>E7/2</f>
        <v>10.168677907388663</v>
      </c>
      <c r="G7" s="19">
        <f>E7/5</f>
        <v>4.0674711629554654</v>
      </c>
      <c r="H7" s="20">
        <f>C7/2080</f>
        <v>19.320488024038458</v>
      </c>
    </row>
    <row r="8" spans="1:8" x14ac:dyDescent="0.3">
      <c r="A8" s="8">
        <f>A7+1</f>
        <v>1</v>
      </c>
      <c r="B8" s="18">
        <v>35269.879999999997</v>
      </c>
      <c r="C8" s="18">
        <f t="shared" si="0"/>
        <v>41325.718395999997</v>
      </c>
      <c r="D8" s="18">
        <f t="shared" si="1"/>
        <v>3443.8098663333326</v>
      </c>
      <c r="E8" s="19">
        <f t="shared" si="2"/>
        <v>20.91382509919028</v>
      </c>
      <c r="F8" s="19">
        <f t="shared" ref="F8:F42" si="3">E8/2</f>
        <v>10.45691254959514</v>
      </c>
      <c r="G8" s="19">
        <f t="shared" ref="G8:G42" si="4">E8/5</f>
        <v>4.1827650198380564</v>
      </c>
      <c r="H8" s="20">
        <f t="shared" ref="H8:H42" si="5">C8/2080</f>
        <v>19.868133844230769</v>
      </c>
    </row>
    <row r="9" spans="1:8" x14ac:dyDescent="0.3">
      <c r="A9" s="8">
        <f t="shared" ref="A9:A42" si="6">A8+1</f>
        <v>2</v>
      </c>
      <c r="B9" s="18">
        <v>36304.93</v>
      </c>
      <c r="C9" s="18">
        <f t="shared" si="0"/>
        <v>42538.486481</v>
      </c>
      <c r="D9" s="18">
        <f t="shared" si="1"/>
        <v>3544.8738734166668</v>
      </c>
      <c r="E9" s="19">
        <f t="shared" si="2"/>
        <v>21.527574130060728</v>
      </c>
      <c r="F9" s="19">
        <f t="shared" si="3"/>
        <v>10.763787065030364</v>
      </c>
      <c r="G9" s="19">
        <f t="shared" si="4"/>
        <v>4.3055148260121454</v>
      </c>
      <c r="H9" s="20">
        <f t="shared" si="5"/>
        <v>20.451195423557692</v>
      </c>
    </row>
    <row r="10" spans="1:8" x14ac:dyDescent="0.3">
      <c r="A10" s="8">
        <f t="shared" si="6"/>
        <v>3</v>
      </c>
      <c r="B10" s="18">
        <v>37299.040000000001</v>
      </c>
      <c r="C10" s="18">
        <f t="shared" si="0"/>
        <v>43703.285168000002</v>
      </c>
      <c r="D10" s="18">
        <f t="shared" si="1"/>
        <v>3641.940430666667</v>
      </c>
      <c r="E10" s="19">
        <f t="shared" si="2"/>
        <v>22.117047149797571</v>
      </c>
      <c r="F10" s="19">
        <f t="shared" si="3"/>
        <v>11.058523574898786</v>
      </c>
      <c r="G10" s="19">
        <f t="shared" si="4"/>
        <v>4.4234094299595146</v>
      </c>
      <c r="H10" s="20">
        <f t="shared" si="5"/>
        <v>21.011194792307695</v>
      </c>
    </row>
    <row r="11" spans="1:8" x14ac:dyDescent="0.3">
      <c r="A11" s="8">
        <f t="shared" si="6"/>
        <v>4</v>
      </c>
      <c r="B11" s="18">
        <v>38283.19</v>
      </c>
      <c r="C11" s="18">
        <f t="shared" si="0"/>
        <v>44856.413722999998</v>
      </c>
      <c r="D11" s="18">
        <f t="shared" si="1"/>
        <v>3738.0344769166668</v>
      </c>
      <c r="E11" s="19">
        <f t="shared" si="2"/>
        <v>22.70061423228745</v>
      </c>
      <c r="F11" s="19">
        <f t="shared" si="3"/>
        <v>11.350307116143725</v>
      </c>
      <c r="G11" s="19">
        <f t="shared" si="4"/>
        <v>4.5401228464574901</v>
      </c>
      <c r="H11" s="20">
        <f t="shared" si="5"/>
        <v>21.565583520673076</v>
      </c>
    </row>
    <row r="12" spans="1:8" x14ac:dyDescent="0.3">
      <c r="A12" s="8">
        <f t="shared" si="6"/>
        <v>5</v>
      </c>
      <c r="B12" s="18">
        <v>39132.559999999998</v>
      </c>
      <c r="C12" s="18">
        <f t="shared" si="0"/>
        <v>45851.620551999993</v>
      </c>
      <c r="D12" s="18">
        <f t="shared" si="1"/>
        <v>3820.9683793333334</v>
      </c>
      <c r="E12" s="19">
        <f t="shared" si="2"/>
        <v>23.204261412955461</v>
      </c>
      <c r="F12" s="19">
        <f t="shared" si="3"/>
        <v>11.60213070647773</v>
      </c>
      <c r="G12" s="19">
        <f t="shared" si="4"/>
        <v>4.6408522825910925</v>
      </c>
      <c r="H12" s="20">
        <f t="shared" si="5"/>
        <v>22.04404834230769</v>
      </c>
    </row>
    <row r="13" spans="1:8" x14ac:dyDescent="0.3">
      <c r="A13" s="8">
        <f t="shared" si="6"/>
        <v>6</v>
      </c>
      <c r="B13" s="18">
        <v>40197.129999999997</v>
      </c>
      <c r="C13" s="18">
        <f t="shared" si="0"/>
        <v>47098.977220999994</v>
      </c>
      <c r="D13" s="18">
        <f t="shared" si="1"/>
        <v>3924.9147684166664</v>
      </c>
      <c r="E13" s="19">
        <f t="shared" si="2"/>
        <v>23.835514787955461</v>
      </c>
      <c r="F13" s="19">
        <f t="shared" si="3"/>
        <v>11.91775739397773</v>
      </c>
      <c r="G13" s="19">
        <f t="shared" si="4"/>
        <v>4.7671029575910921</v>
      </c>
      <c r="H13" s="20">
        <f t="shared" si="5"/>
        <v>22.643739048557688</v>
      </c>
    </row>
    <row r="14" spans="1:8" x14ac:dyDescent="0.3">
      <c r="A14" s="8">
        <f t="shared" si="6"/>
        <v>7</v>
      </c>
      <c r="B14" s="18">
        <v>40919.629999999997</v>
      </c>
      <c r="C14" s="18">
        <f t="shared" si="0"/>
        <v>47945.530470999998</v>
      </c>
      <c r="D14" s="18">
        <f t="shared" si="1"/>
        <v>3995.4608725833327</v>
      </c>
      <c r="E14" s="19">
        <f t="shared" si="2"/>
        <v>24.26393242459514</v>
      </c>
      <c r="F14" s="19">
        <f t="shared" si="3"/>
        <v>12.13196621229757</v>
      </c>
      <c r="G14" s="19">
        <f t="shared" si="4"/>
        <v>4.8527864849190276</v>
      </c>
      <c r="H14" s="20">
        <f t="shared" si="5"/>
        <v>23.050735803365384</v>
      </c>
    </row>
    <row r="15" spans="1:8" x14ac:dyDescent="0.3">
      <c r="A15" s="8">
        <f t="shared" si="6"/>
        <v>8</v>
      </c>
      <c r="B15" s="18">
        <v>41951.83</v>
      </c>
      <c r="C15" s="18">
        <f t="shared" si="0"/>
        <v>49154.959211000001</v>
      </c>
      <c r="D15" s="18">
        <f t="shared" si="1"/>
        <v>4096.2466009166665</v>
      </c>
      <c r="E15" s="19">
        <f t="shared" si="2"/>
        <v>24.875991503542512</v>
      </c>
      <c r="F15" s="19">
        <f t="shared" si="3"/>
        <v>12.437995751771256</v>
      </c>
      <c r="G15" s="19">
        <f t="shared" si="4"/>
        <v>4.9751983007085023</v>
      </c>
      <c r="H15" s="20">
        <f t="shared" si="5"/>
        <v>23.632191928365387</v>
      </c>
    </row>
    <row r="16" spans="1:8" x14ac:dyDescent="0.3">
      <c r="A16" s="8">
        <f t="shared" si="6"/>
        <v>9</v>
      </c>
      <c r="B16" s="18">
        <v>42597.39</v>
      </c>
      <c r="C16" s="18">
        <f t="shared" si="0"/>
        <v>49911.361862999998</v>
      </c>
      <c r="D16" s="18">
        <f t="shared" si="1"/>
        <v>4159.2801552499996</v>
      </c>
      <c r="E16" s="19">
        <f t="shared" si="2"/>
        <v>25.258786367914979</v>
      </c>
      <c r="F16" s="19">
        <f t="shared" si="3"/>
        <v>12.62939318395749</v>
      </c>
      <c r="G16" s="19">
        <f t="shared" si="4"/>
        <v>5.0517572735829956</v>
      </c>
      <c r="H16" s="20">
        <f t="shared" si="5"/>
        <v>23.995847049519231</v>
      </c>
    </row>
    <row r="17" spans="1:8" x14ac:dyDescent="0.3">
      <c r="A17" s="8">
        <f t="shared" si="6"/>
        <v>10</v>
      </c>
      <c r="B17" s="18">
        <v>43554.85</v>
      </c>
      <c r="C17" s="18">
        <f t="shared" si="0"/>
        <v>51033.217744999994</v>
      </c>
      <c r="D17" s="18">
        <f t="shared" si="1"/>
        <v>4252.7681454166668</v>
      </c>
      <c r="E17" s="19">
        <f t="shared" si="2"/>
        <v>25.826527198886637</v>
      </c>
      <c r="F17" s="19">
        <f t="shared" si="3"/>
        <v>12.913263599443319</v>
      </c>
      <c r="G17" s="19">
        <f t="shared" si="4"/>
        <v>5.1653054397773275</v>
      </c>
      <c r="H17" s="20">
        <f t="shared" si="5"/>
        <v>24.535200838942306</v>
      </c>
    </row>
    <row r="18" spans="1:8" x14ac:dyDescent="0.3">
      <c r="A18" s="8">
        <f t="shared" si="6"/>
        <v>11</v>
      </c>
      <c r="B18" s="18">
        <v>44128.160000000003</v>
      </c>
      <c r="C18" s="18">
        <f t="shared" si="0"/>
        <v>51704.965071999999</v>
      </c>
      <c r="D18" s="18">
        <f t="shared" si="1"/>
        <v>4308.747089333333</v>
      </c>
      <c r="E18" s="19">
        <f t="shared" si="2"/>
        <v>26.16648029959514</v>
      </c>
      <c r="F18" s="19">
        <f t="shared" si="3"/>
        <v>13.08324014979757</v>
      </c>
      <c r="G18" s="19">
        <f t="shared" si="4"/>
        <v>5.2332960599190281</v>
      </c>
      <c r="H18" s="20">
        <f t="shared" si="5"/>
        <v>24.858156284615383</v>
      </c>
    </row>
    <row r="19" spans="1:8" x14ac:dyDescent="0.3">
      <c r="A19" s="8">
        <f t="shared" si="6"/>
        <v>12</v>
      </c>
      <c r="B19" s="18">
        <v>45016.02</v>
      </c>
      <c r="C19" s="18">
        <f t="shared" si="0"/>
        <v>52745.270633999993</v>
      </c>
      <c r="D19" s="18">
        <f t="shared" si="1"/>
        <v>4395.4392194999991</v>
      </c>
      <c r="E19" s="19">
        <f t="shared" si="2"/>
        <v>26.692950725708499</v>
      </c>
      <c r="F19" s="19">
        <f t="shared" si="3"/>
        <v>13.34647536285425</v>
      </c>
      <c r="G19" s="19">
        <f t="shared" si="4"/>
        <v>5.3385901451416995</v>
      </c>
      <c r="H19" s="20">
        <f t="shared" si="5"/>
        <v>25.358303189423072</v>
      </c>
    </row>
    <row r="20" spans="1:8" x14ac:dyDescent="0.3">
      <c r="A20" s="8">
        <f t="shared" si="6"/>
        <v>13</v>
      </c>
      <c r="B20" s="18">
        <v>45522.94</v>
      </c>
      <c r="C20" s="18">
        <f t="shared" si="0"/>
        <v>53339.228798000004</v>
      </c>
      <c r="D20" s="18">
        <f t="shared" si="1"/>
        <v>4444.935733166667</v>
      </c>
      <c r="E20" s="19">
        <f t="shared" si="2"/>
        <v>26.993536841093118</v>
      </c>
      <c r="F20" s="19">
        <f t="shared" si="3"/>
        <v>13.496768420546559</v>
      </c>
      <c r="G20" s="19">
        <f t="shared" si="4"/>
        <v>5.3987073682186235</v>
      </c>
      <c r="H20" s="20">
        <f t="shared" si="5"/>
        <v>25.643859999038462</v>
      </c>
    </row>
    <row r="21" spans="1:8" x14ac:dyDescent="0.3">
      <c r="A21" s="8">
        <f t="shared" si="6"/>
        <v>14</v>
      </c>
      <c r="B21" s="18">
        <v>46346.92</v>
      </c>
      <c r="C21" s="18">
        <f t="shared" si="0"/>
        <v>54304.686163999999</v>
      </c>
      <c r="D21" s="18">
        <f t="shared" si="1"/>
        <v>4525.3905136666663</v>
      </c>
      <c r="E21" s="19">
        <f t="shared" si="2"/>
        <v>27.482128625506071</v>
      </c>
      <c r="F21" s="19">
        <f t="shared" si="3"/>
        <v>13.741064312753036</v>
      </c>
      <c r="G21" s="19">
        <f t="shared" si="4"/>
        <v>5.4964257251012141</v>
      </c>
      <c r="H21" s="20">
        <f t="shared" si="5"/>
        <v>26.10802219423077</v>
      </c>
    </row>
    <row r="22" spans="1:8" x14ac:dyDescent="0.3">
      <c r="A22" s="8">
        <f t="shared" si="6"/>
        <v>15</v>
      </c>
      <c r="B22" s="18">
        <v>46793.919999999998</v>
      </c>
      <c r="C22" s="18">
        <f t="shared" si="0"/>
        <v>54828.436063999994</v>
      </c>
      <c r="D22" s="18">
        <f t="shared" si="1"/>
        <v>4569.0363386666668</v>
      </c>
      <c r="E22" s="19">
        <f t="shared" si="2"/>
        <v>27.747184242914976</v>
      </c>
      <c r="F22" s="19">
        <f t="shared" si="3"/>
        <v>13.873592121457488</v>
      </c>
      <c r="G22" s="19">
        <f t="shared" si="4"/>
        <v>5.549436848582995</v>
      </c>
      <c r="H22" s="20">
        <f t="shared" si="5"/>
        <v>26.35982503076923</v>
      </c>
    </row>
    <row r="23" spans="1:8" x14ac:dyDescent="0.3">
      <c r="A23" s="8">
        <f t="shared" si="6"/>
        <v>16</v>
      </c>
      <c r="B23" s="18">
        <v>47605.95</v>
      </c>
      <c r="C23" s="18">
        <f t="shared" si="0"/>
        <v>55779.891614999993</v>
      </c>
      <c r="D23" s="18">
        <f t="shared" si="1"/>
        <v>4648.3243012499997</v>
      </c>
      <c r="E23" s="19">
        <f t="shared" si="2"/>
        <v>28.22869008856275</v>
      </c>
      <c r="F23" s="19">
        <f t="shared" si="3"/>
        <v>14.114345044281375</v>
      </c>
      <c r="G23" s="19">
        <f t="shared" si="4"/>
        <v>5.6457380177125502</v>
      </c>
      <c r="H23" s="20">
        <f t="shared" si="5"/>
        <v>26.817255584134614</v>
      </c>
    </row>
    <row r="24" spans="1:8" x14ac:dyDescent="0.3">
      <c r="A24" s="8">
        <f t="shared" si="6"/>
        <v>17</v>
      </c>
      <c r="B24" s="18">
        <v>48041.55</v>
      </c>
      <c r="C24" s="18">
        <f t="shared" si="0"/>
        <v>56290.284135000002</v>
      </c>
      <c r="D24" s="18">
        <f t="shared" si="1"/>
        <v>4690.8570112500001</v>
      </c>
      <c r="E24" s="19">
        <f t="shared" si="2"/>
        <v>28.486985898279354</v>
      </c>
      <c r="F24" s="19">
        <f t="shared" si="3"/>
        <v>14.243492949139677</v>
      </c>
      <c r="G24" s="19">
        <f t="shared" si="4"/>
        <v>5.6973971796558711</v>
      </c>
      <c r="H24" s="20">
        <f t="shared" si="5"/>
        <v>27.062636603365384</v>
      </c>
    </row>
    <row r="25" spans="1:8" x14ac:dyDescent="0.3">
      <c r="A25" s="8">
        <f t="shared" si="6"/>
        <v>18</v>
      </c>
      <c r="B25" s="18">
        <v>48796.480000000003</v>
      </c>
      <c r="C25" s="18">
        <f t="shared" si="0"/>
        <v>57174.835616000004</v>
      </c>
      <c r="D25" s="18">
        <f t="shared" si="1"/>
        <v>4764.5696346666664</v>
      </c>
      <c r="E25" s="19">
        <f t="shared" si="2"/>
        <v>28.934633408906883</v>
      </c>
      <c r="F25" s="19">
        <f t="shared" si="3"/>
        <v>14.467316704453442</v>
      </c>
      <c r="G25" s="19">
        <f t="shared" si="4"/>
        <v>5.7869266817813765</v>
      </c>
      <c r="H25" s="20">
        <f t="shared" si="5"/>
        <v>27.487901738461542</v>
      </c>
    </row>
    <row r="26" spans="1:8" x14ac:dyDescent="0.3">
      <c r="A26" s="8">
        <f t="shared" si="6"/>
        <v>19</v>
      </c>
      <c r="B26" s="18">
        <v>49177.85</v>
      </c>
      <c r="C26" s="18">
        <f t="shared" si="0"/>
        <v>57621.686844999997</v>
      </c>
      <c r="D26" s="18">
        <f t="shared" si="1"/>
        <v>4801.8072370833324</v>
      </c>
      <c r="E26" s="19">
        <f t="shared" si="2"/>
        <v>29.160772694838055</v>
      </c>
      <c r="F26" s="19">
        <f t="shared" si="3"/>
        <v>14.580386347419028</v>
      </c>
      <c r="G26" s="19">
        <f t="shared" si="4"/>
        <v>5.832154538967611</v>
      </c>
      <c r="H26" s="20">
        <f t="shared" si="5"/>
        <v>27.702734060096152</v>
      </c>
    </row>
    <row r="27" spans="1:8" x14ac:dyDescent="0.3">
      <c r="A27" s="8">
        <f t="shared" si="6"/>
        <v>20</v>
      </c>
      <c r="B27" s="18">
        <v>49881.58</v>
      </c>
      <c r="C27" s="18">
        <f t="shared" si="0"/>
        <v>58446.247285999998</v>
      </c>
      <c r="D27" s="18">
        <f t="shared" si="1"/>
        <v>4870.5206071666662</v>
      </c>
      <c r="E27" s="19">
        <f t="shared" si="2"/>
        <v>29.578060367408906</v>
      </c>
      <c r="F27" s="19">
        <f t="shared" si="3"/>
        <v>14.789030183704453</v>
      </c>
      <c r="G27" s="19">
        <f t="shared" si="4"/>
        <v>5.915612073481781</v>
      </c>
      <c r="H27" s="20">
        <f t="shared" si="5"/>
        <v>28.09915734903846</v>
      </c>
    </row>
    <row r="28" spans="1:8" x14ac:dyDescent="0.3">
      <c r="A28" s="8">
        <f t="shared" si="6"/>
        <v>21</v>
      </c>
      <c r="B28" s="18">
        <v>50214.69</v>
      </c>
      <c r="C28" s="18">
        <f t="shared" si="0"/>
        <v>58836.552273000001</v>
      </c>
      <c r="D28" s="18">
        <f t="shared" si="1"/>
        <v>4903.0460227499998</v>
      </c>
      <c r="E28" s="19">
        <f t="shared" si="2"/>
        <v>29.775583134109311</v>
      </c>
      <c r="F28" s="19">
        <f t="shared" si="3"/>
        <v>14.887791567054656</v>
      </c>
      <c r="G28" s="19">
        <f t="shared" si="4"/>
        <v>5.9551166268218623</v>
      </c>
      <c r="H28" s="20">
        <f t="shared" si="5"/>
        <v>28.286803977403846</v>
      </c>
    </row>
    <row r="29" spans="1:8" x14ac:dyDescent="0.3">
      <c r="A29" s="8">
        <f t="shared" si="6"/>
        <v>22</v>
      </c>
      <c r="B29" s="18">
        <v>50872.74</v>
      </c>
      <c r="C29" s="18">
        <f t="shared" si="0"/>
        <v>59607.589457999995</v>
      </c>
      <c r="D29" s="18">
        <f t="shared" si="1"/>
        <v>4967.2991214999993</v>
      </c>
      <c r="E29" s="19">
        <f t="shared" si="2"/>
        <v>30.165784138663966</v>
      </c>
      <c r="F29" s="19">
        <f t="shared" si="3"/>
        <v>15.082892069331983</v>
      </c>
      <c r="G29" s="19">
        <f t="shared" si="4"/>
        <v>6.0331568277327934</v>
      </c>
      <c r="H29" s="20">
        <f t="shared" si="5"/>
        <v>28.657494931730767</v>
      </c>
    </row>
    <row r="30" spans="1:8" x14ac:dyDescent="0.3">
      <c r="A30" s="8">
        <f t="shared" si="6"/>
        <v>23</v>
      </c>
      <c r="B30" s="18">
        <v>52161.37</v>
      </c>
      <c r="C30" s="18">
        <f t="shared" si="0"/>
        <v>61117.477229000004</v>
      </c>
      <c r="D30" s="18">
        <f t="shared" si="1"/>
        <v>5093.1231024166664</v>
      </c>
      <c r="E30" s="19">
        <f t="shared" si="2"/>
        <v>30.929897383097167</v>
      </c>
      <c r="F30" s="19">
        <f t="shared" si="3"/>
        <v>15.464948691548583</v>
      </c>
      <c r="G30" s="19">
        <f t="shared" si="4"/>
        <v>6.1859794766194334</v>
      </c>
      <c r="H30" s="20">
        <f t="shared" si="5"/>
        <v>29.383402513942311</v>
      </c>
    </row>
    <row r="31" spans="1:8" x14ac:dyDescent="0.3">
      <c r="A31" s="8">
        <f t="shared" si="6"/>
        <v>24</v>
      </c>
      <c r="B31" s="18">
        <v>53886.33</v>
      </c>
      <c r="C31" s="18">
        <f t="shared" si="0"/>
        <v>63138.612861000001</v>
      </c>
      <c r="D31" s="18">
        <f t="shared" si="1"/>
        <v>5261.5510717500001</v>
      </c>
      <c r="E31" s="19">
        <f t="shared" si="2"/>
        <v>31.952739302125508</v>
      </c>
      <c r="F31" s="19">
        <f t="shared" si="3"/>
        <v>15.976369651062754</v>
      </c>
      <c r="G31" s="19">
        <f t="shared" si="4"/>
        <v>6.3905478604251016</v>
      </c>
      <c r="H31" s="20">
        <f t="shared" si="5"/>
        <v>30.355102337019233</v>
      </c>
    </row>
    <row r="32" spans="1:8" x14ac:dyDescent="0.3">
      <c r="A32" s="8">
        <f t="shared" si="6"/>
        <v>25</v>
      </c>
      <c r="B32" s="18">
        <v>54002.9</v>
      </c>
      <c r="C32" s="18">
        <f t="shared" si="0"/>
        <v>63275.197930000002</v>
      </c>
      <c r="D32" s="18">
        <f t="shared" si="1"/>
        <v>5272.9331608333332</v>
      </c>
      <c r="E32" s="19">
        <f t="shared" si="2"/>
        <v>32.021861300607291</v>
      </c>
      <c r="F32" s="19">
        <f t="shared" si="3"/>
        <v>16.010930650303646</v>
      </c>
      <c r="G32" s="19">
        <f t="shared" si="4"/>
        <v>6.4043722601214581</v>
      </c>
      <c r="H32" s="20">
        <f t="shared" si="5"/>
        <v>30.420768235576926</v>
      </c>
    </row>
    <row r="33" spans="1:8" x14ac:dyDescent="0.3">
      <c r="A33" s="8">
        <f t="shared" si="6"/>
        <v>26</v>
      </c>
      <c r="B33" s="18">
        <v>54093.52</v>
      </c>
      <c r="C33" s="18">
        <f t="shared" si="0"/>
        <v>63381.377383999992</v>
      </c>
      <c r="D33" s="18">
        <f t="shared" si="1"/>
        <v>5281.7814486666666</v>
      </c>
      <c r="E33" s="19">
        <f t="shared" si="2"/>
        <v>32.075595842105258</v>
      </c>
      <c r="F33" s="19">
        <f t="shared" si="3"/>
        <v>16.037797921052629</v>
      </c>
      <c r="G33" s="19">
        <f t="shared" si="4"/>
        <v>6.415119168421052</v>
      </c>
      <c r="H33" s="20">
        <f t="shared" si="5"/>
        <v>30.471816049999997</v>
      </c>
    </row>
    <row r="34" spans="1:8" x14ac:dyDescent="0.3">
      <c r="A34" s="8">
        <f t="shared" si="6"/>
        <v>27</v>
      </c>
      <c r="B34" s="18">
        <v>54196.28</v>
      </c>
      <c r="C34" s="18">
        <f t="shared" si="0"/>
        <v>63501.781275999994</v>
      </c>
      <c r="D34" s="18">
        <f t="shared" si="1"/>
        <v>5291.8151063333335</v>
      </c>
      <c r="E34" s="19">
        <f t="shared" si="2"/>
        <v>32.136528985829955</v>
      </c>
      <c r="F34" s="19">
        <f t="shared" si="3"/>
        <v>16.068264492914977</v>
      </c>
      <c r="G34" s="19">
        <f t="shared" si="4"/>
        <v>6.4273057971659906</v>
      </c>
      <c r="H34" s="20">
        <f t="shared" si="5"/>
        <v>30.529702536538458</v>
      </c>
    </row>
    <row r="35" spans="1:8" x14ac:dyDescent="0.3">
      <c r="A35" s="8">
        <f t="shared" si="6"/>
        <v>28</v>
      </c>
      <c r="B35" s="18">
        <v>54274.09</v>
      </c>
      <c r="C35" s="18">
        <f t="shared" si="0"/>
        <v>63592.951252999992</v>
      </c>
      <c r="D35" s="18">
        <f t="shared" si="1"/>
        <v>5299.412604416666</v>
      </c>
      <c r="E35" s="19">
        <f t="shared" si="2"/>
        <v>32.182667638157888</v>
      </c>
      <c r="F35" s="19">
        <f t="shared" si="3"/>
        <v>16.091333819078944</v>
      </c>
      <c r="G35" s="19">
        <f t="shared" si="4"/>
        <v>6.4365335276315774</v>
      </c>
      <c r="H35" s="20">
        <f t="shared" si="5"/>
        <v>30.573534256249996</v>
      </c>
    </row>
    <row r="36" spans="1:8" x14ac:dyDescent="0.3">
      <c r="A36" s="8">
        <f t="shared" si="6"/>
        <v>29</v>
      </c>
      <c r="B36" s="18">
        <v>54346.14</v>
      </c>
      <c r="C36" s="18">
        <f t="shared" si="0"/>
        <v>63677.372237999996</v>
      </c>
      <c r="D36" s="18">
        <f t="shared" si="1"/>
        <v>5306.4476864999997</v>
      </c>
      <c r="E36" s="19">
        <f t="shared" si="2"/>
        <v>32.225390808704454</v>
      </c>
      <c r="F36" s="19">
        <f t="shared" si="3"/>
        <v>16.112695404352227</v>
      </c>
      <c r="G36" s="19">
        <f t="shared" si="4"/>
        <v>6.4450781617408905</v>
      </c>
      <c r="H36" s="20">
        <f t="shared" si="5"/>
        <v>30.61412126826923</v>
      </c>
    </row>
    <row r="37" spans="1:8" x14ac:dyDescent="0.3">
      <c r="A37" s="8">
        <f t="shared" si="6"/>
        <v>30</v>
      </c>
      <c r="B37" s="18">
        <v>54412.94</v>
      </c>
      <c r="C37" s="18">
        <f t="shared" si="0"/>
        <v>63755.641798000004</v>
      </c>
      <c r="D37" s="18">
        <f t="shared" si="1"/>
        <v>5312.9701498333334</v>
      </c>
      <c r="E37" s="19">
        <f t="shared" si="2"/>
        <v>32.265000909919031</v>
      </c>
      <c r="F37" s="19">
        <f t="shared" si="3"/>
        <v>16.132500454959516</v>
      </c>
      <c r="G37" s="19">
        <f t="shared" si="4"/>
        <v>6.4530001819838061</v>
      </c>
      <c r="H37" s="20">
        <f t="shared" si="5"/>
        <v>30.651750864423079</v>
      </c>
    </row>
    <row r="38" spans="1:8" x14ac:dyDescent="0.3">
      <c r="A38" s="8">
        <f t="shared" si="6"/>
        <v>31</v>
      </c>
      <c r="B38" s="18">
        <v>54474.76</v>
      </c>
      <c r="C38" s="18">
        <f t="shared" si="0"/>
        <v>63828.076291999998</v>
      </c>
      <c r="D38" s="18">
        <f t="shared" si="1"/>
        <v>5319.0063576666671</v>
      </c>
      <c r="E38" s="19">
        <f t="shared" si="2"/>
        <v>32.30165804251012</v>
      </c>
      <c r="F38" s="19">
        <f t="shared" si="3"/>
        <v>16.15082902125506</v>
      </c>
      <c r="G38" s="19">
        <f t="shared" si="4"/>
        <v>6.4603316085020239</v>
      </c>
      <c r="H38" s="20">
        <f t="shared" si="5"/>
        <v>30.686575140384615</v>
      </c>
    </row>
    <row r="39" spans="1:8" x14ac:dyDescent="0.3">
      <c r="A39" s="8">
        <f t="shared" si="6"/>
        <v>32</v>
      </c>
      <c r="B39" s="18">
        <v>54532.02</v>
      </c>
      <c r="C39" s="18">
        <f t="shared" si="0"/>
        <v>63895.167833999993</v>
      </c>
      <c r="D39" s="18">
        <f t="shared" si="1"/>
        <v>5324.5973194999997</v>
      </c>
      <c r="E39" s="19">
        <f t="shared" si="2"/>
        <v>32.335611252024286</v>
      </c>
      <c r="F39" s="19">
        <f t="shared" si="3"/>
        <v>16.167805626012143</v>
      </c>
      <c r="G39" s="19">
        <f t="shared" si="4"/>
        <v>6.4671222504048576</v>
      </c>
      <c r="H39" s="20">
        <f t="shared" si="5"/>
        <v>30.718830689423072</v>
      </c>
    </row>
    <row r="40" spans="1:8" x14ac:dyDescent="0.3">
      <c r="A40" s="8">
        <f t="shared" si="6"/>
        <v>33</v>
      </c>
      <c r="B40" s="18">
        <v>54585.02</v>
      </c>
      <c r="C40" s="18">
        <f t="shared" si="0"/>
        <v>63957.267933999996</v>
      </c>
      <c r="D40" s="18">
        <f t="shared" si="1"/>
        <v>5329.7723278333324</v>
      </c>
      <c r="E40" s="19">
        <f t="shared" si="2"/>
        <v>32.367038428137647</v>
      </c>
      <c r="F40" s="19">
        <f t="shared" si="3"/>
        <v>16.183519214068824</v>
      </c>
      <c r="G40" s="19">
        <f t="shared" si="4"/>
        <v>6.4734076856275298</v>
      </c>
      <c r="H40" s="20">
        <f t="shared" si="5"/>
        <v>30.748686506730767</v>
      </c>
    </row>
    <row r="41" spans="1:8" x14ac:dyDescent="0.3">
      <c r="A41" s="8">
        <f t="shared" si="6"/>
        <v>34</v>
      </c>
      <c r="B41" s="18">
        <v>54634.13</v>
      </c>
      <c r="C41" s="18">
        <f t="shared" si="0"/>
        <v>64014.810120999995</v>
      </c>
      <c r="D41" s="18">
        <f t="shared" si="1"/>
        <v>5334.5675100833332</v>
      </c>
      <c r="E41" s="19">
        <f t="shared" si="2"/>
        <v>32.396158968117405</v>
      </c>
      <c r="F41" s="19">
        <f t="shared" si="3"/>
        <v>16.198079484058702</v>
      </c>
      <c r="G41" s="19">
        <f t="shared" si="4"/>
        <v>6.4792317936234811</v>
      </c>
      <c r="H41" s="20">
        <f t="shared" si="5"/>
        <v>30.776351019711537</v>
      </c>
    </row>
    <row r="42" spans="1:8" x14ac:dyDescent="0.3">
      <c r="A42" s="21">
        <f t="shared" si="6"/>
        <v>35</v>
      </c>
      <c r="B42" s="22">
        <v>54679.57</v>
      </c>
      <c r="C42" s="22">
        <f t="shared" si="0"/>
        <v>64068.052168999995</v>
      </c>
      <c r="D42" s="22">
        <f t="shared" si="1"/>
        <v>5339.0043474166669</v>
      </c>
      <c r="E42" s="23">
        <f t="shared" si="2"/>
        <v>32.423103324392713</v>
      </c>
      <c r="F42" s="23">
        <f t="shared" si="3"/>
        <v>16.211551662196356</v>
      </c>
      <c r="G42" s="23">
        <f t="shared" si="4"/>
        <v>6.4846206648785429</v>
      </c>
      <c r="H42" s="24">
        <f t="shared" si="5"/>
        <v>30.801948158173076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15</v>
      </c>
      <c r="B1" s="1" t="s">
        <v>62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29638.46</v>
      </c>
      <c r="C7" s="18">
        <f t="shared" ref="C7:C42" si="0">B7*$D$3</f>
        <v>34727.383581999995</v>
      </c>
      <c r="D7" s="18">
        <f t="shared" ref="D7:D42" si="1">B7/12*$D$3</f>
        <v>2893.9486318333329</v>
      </c>
      <c r="E7" s="19">
        <f t="shared" ref="E7:E42" si="2">C7/1976</f>
        <v>17.574586832995948</v>
      </c>
      <c r="F7" s="19">
        <f>E7/2</f>
        <v>8.7872934164979739</v>
      </c>
      <c r="G7" s="19">
        <f>E7/5</f>
        <v>3.5149173665991897</v>
      </c>
      <c r="H7" s="20">
        <f>C7/2080</f>
        <v>16.69585749134615</v>
      </c>
    </row>
    <row r="8" spans="1:8" x14ac:dyDescent="0.3">
      <c r="A8" s="8">
        <f>A7+1</f>
        <v>1</v>
      </c>
      <c r="B8" s="18">
        <v>30603.47</v>
      </c>
      <c r="C8" s="18">
        <f t="shared" si="0"/>
        <v>35858.085799</v>
      </c>
      <c r="D8" s="18">
        <f t="shared" si="1"/>
        <v>2988.1738165833335</v>
      </c>
      <c r="E8" s="19">
        <f t="shared" si="2"/>
        <v>18.146804554149799</v>
      </c>
      <c r="F8" s="19">
        <f t="shared" ref="F8:F42" si="3">E8/2</f>
        <v>9.0734022770748997</v>
      </c>
      <c r="G8" s="19">
        <f t="shared" ref="G8:G42" si="4">E8/5</f>
        <v>3.62936091082996</v>
      </c>
      <c r="H8" s="20">
        <f t="shared" ref="H8:H42" si="5">C8/2080</f>
        <v>17.23946432644231</v>
      </c>
    </row>
    <row r="9" spans="1:8" x14ac:dyDescent="0.3">
      <c r="A9" s="8">
        <f t="shared" ref="A9:A42" si="6">A8+1</f>
        <v>2</v>
      </c>
      <c r="B9" s="18">
        <v>31524.959999999999</v>
      </c>
      <c r="C9" s="18">
        <f t="shared" si="0"/>
        <v>36937.795632000001</v>
      </c>
      <c r="D9" s="18">
        <f t="shared" si="1"/>
        <v>3078.1496359999996</v>
      </c>
      <c r="E9" s="19">
        <f t="shared" si="2"/>
        <v>18.693216412955465</v>
      </c>
      <c r="F9" s="19">
        <f t="shared" si="3"/>
        <v>9.3466082064777325</v>
      </c>
      <c r="G9" s="19">
        <f t="shared" si="4"/>
        <v>3.7386432825910929</v>
      </c>
      <c r="H9" s="20">
        <f t="shared" si="5"/>
        <v>17.758555592307694</v>
      </c>
    </row>
    <row r="10" spans="1:8" x14ac:dyDescent="0.3">
      <c r="A10" s="8">
        <f t="shared" si="6"/>
        <v>3</v>
      </c>
      <c r="B10" s="18">
        <v>32378.94</v>
      </c>
      <c r="C10" s="18">
        <f t="shared" si="0"/>
        <v>37938.403997999994</v>
      </c>
      <c r="D10" s="18">
        <f t="shared" si="1"/>
        <v>3161.5336665</v>
      </c>
      <c r="E10" s="19">
        <f t="shared" si="2"/>
        <v>19.199597164979753</v>
      </c>
      <c r="F10" s="19">
        <f t="shared" si="3"/>
        <v>9.5997985824898766</v>
      </c>
      <c r="G10" s="19">
        <f t="shared" si="4"/>
        <v>3.8399194329959507</v>
      </c>
      <c r="H10" s="20">
        <f t="shared" si="5"/>
        <v>18.239617306730768</v>
      </c>
    </row>
    <row r="11" spans="1:8" x14ac:dyDescent="0.3">
      <c r="A11" s="8">
        <f t="shared" si="6"/>
        <v>4</v>
      </c>
      <c r="B11" s="18">
        <v>33279.919999999998</v>
      </c>
      <c r="C11" s="18">
        <f t="shared" si="0"/>
        <v>38994.082263999997</v>
      </c>
      <c r="D11" s="18">
        <f t="shared" si="1"/>
        <v>3249.5068553333331</v>
      </c>
      <c r="E11" s="19">
        <f t="shared" si="2"/>
        <v>19.733847299595141</v>
      </c>
      <c r="F11" s="19">
        <f t="shared" si="3"/>
        <v>9.8669236497975703</v>
      </c>
      <c r="G11" s="19">
        <f t="shared" si="4"/>
        <v>3.9467694599190279</v>
      </c>
      <c r="H11" s="20">
        <f t="shared" si="5"/>
        <v>18.747154934615384</v>
      </c>
    </row>
    <row r="12" spans="1:8" x14ac:dyDescent="0.3">
      <c r="A12" s="8">
        <f t="shared" si="6"/>
        <v>5</v>
      </c>
      <c r="B12" s="18">
        <v>33930.71</v>
      </c>
      <c r="C12" s="18">
        <f t="shared" si="0"/>
        <v>39756.612906999995</v>
      </c>
      <c r="D12" s="18">
        <f t="shared" si="1"/>
        <v>3313.0510755833329</v>
      </c>
      <c r="E12" s="19">
        <f t="shared" si="2"/>
        <v>20.119743373987852</v>
      </c>
      <c r="F12" s="19">
        <f t="shared" si="3"/>
        <v>10.059871686993926</v>
      </c>
      <c r="G12" s="19">
        <f t="shared" si="4"/>
        <v>4.0239486747975706</v>
      </c>
      <c r="H12" s="20">
        <f t="shared" si="5"/>
        <v>19.11375620528846</v>
      </c>
    </row>
    <row r="13" spans="1:8" x14ac:dyDescent="0.3">
      <c r="A13" s="8">
        <f t="shared" si="6"/>
        <v>6</v>
      </c>
      <c r="B13" s="18">
        <v>34834.29</v>
      </c>
      <c r="C13" s="18">
        <f t="shared" si="0"/>
        <v>40815.337592999997</v>
      </c>
      <c r="D13" s="18">
        <f t="shared" si="1"/>
        <v>3401.2781327500002</v>
      </c>
      <c r="E13" s="19">
        <f t="shared" si="2"/>
        <v>20.655535219129554</v>
      </c>
      <c r="F13" s="19">
        <f t="shared" si="3"/>
        <v>10.327767609564777</v>
      </c>
      <c r="G13" s="19">
        <f t="shared" si="4"/>
        <v>4.131107043825911</v>
      </c>
      <c r="H13" s="20">
        <f t="shared" si="5"/>
        <v>19.622758458173074</v>
      </c>
    </row>
    <row r="14" spans="1:8" x14ac:dyDescent="0.3">
      <c r="A14" s="8">
        <f t="shared" si="6"/>
        <v>7</v>
      </c>
      <c r="B14" s="18">
        <v>35415.74</v>
      </c>
      <c r="C14" s="18">
        <f t="shared" si="0"/>
        <v>41496.622557999995</v>
      </c>
      <c r="D14" s="18">
        <f t="shared" si="1"/>
        <v>3458.0518798333328</v>
      </c>
      <c r="E14" s="19">
        <f t="shared" si="2"/>
        <v>21.000315059716598</v>
      </c>
      <c r="F14" s="19">
        <f t="shared" si="3"/>
        <v>10.500157529858299</v>
      </c>
      <c r="G14" s="19">
        <f t="shared" si="4"/>
        <v>4.2000630119433193</v>
      </c>
      <c r="H14" s="20">
        <f t="shared" si="5"/>
        <v>19.950299306730766</v>
      </c>
    </row>
    <row r="15" spans="1:8" x14ac:dyDescent="0.3">
      <c r="A15" s="8">
        <f t="shared" si="6"/>
        <v>8</v>
      </c>
      <c r="B15" s="18">
        <v>36170.32</v>
      </c>
      <c r="C15" s="18">
        <f t="shared" si="0"/>
        <v>42380.763943999998</v>
      </c>
      <c r="D15" s="18">
        <f t="shared" si="1"/>
        <v>3531.7303286666665</v>
      </c>
      <c r="E15" s="19">
        <f t="shared" si="2"/>
        <v>21.447755032388663</v>
      </c>
      <c r="F15" s="19">
        <f t="shared" si="3"/>
        <v>10.723877516194332</v>
      </c>
      <c r="G15" s="19">
        <f t="shared" si="4"/>
        <v>4.2895510064777325</v>
      </c>
      <c r="H15" s="20">
        <f t="shared" si="5"/>
        <v>20.375367280769229</v>
      </c>
    </row>
    <row r="16" spans="1:8" x14ac:dyDescent="0.3">
      <c r="A16" s="8">
        <f t="shared" si="6"/>
        <v>9</v>
      </c>
      <c r="B16" s="18">
        <v>36695.14</v>
      </c>
      <c r="C16" s="18">
        <f t="shared" si="0"/>
        <v>42995.695538</v>
      </c>
      <c r="D16" s="18">
        <f t="shared" si="1"/>
        <v>3582.9746281666667</v>
      </c>
      <c r="E16" s="19">
        <f t="shared" si="2"/>
        <v>21.758955231781375</v>
      </c>
      <c r="F16" s="19">
        <f t="shared" si="3"/>
        <v>10.879477615890687</v>
      </c>
      <c r="G16" s="19">
        <f t="shared" si="4"/>
        <v>4.3517910463562748</v>
      </c>
      <c r="H16" s="20">
        <f t="shared" si="5"/>
        <v>20.671007470192308</v>
      </c>
    </row>
    <row r="17" spans="1:8" x14ac:dyDescent="0.3">
      <c r="A17" s="8">
        <f t="shared" si="6"/>
        <v>10</v>
      </c>
      <c r="B17" s="18">
        <v>37494.75</v>
      </c>
      <c r="C17" s="18">
        <f t="shared" si="0"/>
        <v>43932.598574999996</v>
      </c>
      <c r="D17" s="18">
        <f t="shared" si="1"/>
        <v>3661.04988125</v>
      </c>
      <c r="E17" s="19">
        <f t="shared" si="2"/>
        <v>22.233096444838054</v>
      </c>
      <c r="F17" s="19">
        <f t="shared" si="3"/>
        <v>11.116548222419027</v>
      </c>
      <c r="G17" s="19">
        <f t="shared" si="4"/>
        <v>4.4466192889676108</v>
      </c>
      <c r="H17" s="20">
        <f t="shared" si="5"/>
        <v>21.121441622596151</v>
      </c>
    </row>
    <row r="18" spans="1:8" x14ac:dyDescent="0.3">
      <c r="A18" s="8">
        <f t="shared" si="6"/>
        <v>11</v>
      </c>
      <c r="B18" s="18">
        <v>37956</v>
      </c>
      <c r="C18" s="18">
        <f t="shared" si="0"/>
        <v>44473.0452</v>
      </c>
      <c r="D18" s="18">
        <f t="shared" si="1"/>
        <v>3706.0870999999997</v>
      </c>
      <c r="E18" s="19">
        <f t="shared" si="2"/>
        <v>22.506601821862347</v>
      </c>
      <c r="F18" s="19">
        <f t="shared" si="3"/>
        <v>11.253300910931173</v>
      </c>
      <c r="G18" s="19">
        <f t="shared" si="4"/>
        <v>4.5013203643724697</v>
      </c>
      <c r="H18" s="20">
        <f t="shared" si="5"/>
        <v>21.381271730769232</v>
      </c>
    </row>
    <row r="19" spans="1:8" x14ac:dyDescent="0.3">
      <c r="A19" s="8">
        <f t="shared" si="6"/>
        <v>12</v>
      </c>
      <c r="B19" s="18">
        <v>38698.879999999997</v>
      </c>
      <c r="C19" s="18">
        <f t="shared" si="0"/>
        <v>45343.477695999994</v>
      </c>
      <c r="D19" s="18">
        <f t="shared" si="1"/>
        <v>3778.6231413333326</v>
      </c>
      <c r="E19" s="19">
        <f t="shared" si="2"/>
        <v>22.94710409716599</v>
      </c>
      <c r="F19" s="19">
        <f t="shared" si="3"/>
        <v>11.473552048582995</v>
      </c>
      <c r="G19" s="19">
        <f t="shared" si="4"/>
        <v>4.5894208194331982</v>
      </c>
      <c r="H19" s="20">
        <f t="shared" si="5"/>
        <v>21.79974889230769</v>
      </c>
    </row>
    <row r="20" spans="1:8" x14ac:dyDescent="0.3">
      <c r="A20" s="8">
        <f t="shared" si="6"/>
        <v>13</v>
      </c>
      <c r="B20" s="18">
        <v>39105.800000000003</v>
      </c>
      <c r="C20" s="18">
        <f t="shared" si="0"/>
        <v>45820.26586</v>
      </c>
      <c r="D20" s="18">
        <f t="shared" si="1"/>
        <v>3818.3554883333336</v>
      </c>
      <c r="E20" s="19">
        <f t="shared" si="2"/>
        <v>23.188393653846152</v>
      </c>
      <c r="F20" s="19">
        <f t="shared" si="3"/>
        <v>11.594196826923076</v>
      </c>
      <c r="G20" s="19">
        <f t="shared" si="4"/>
        <v>4.6376787307692302</v>
      </c>
      <c r="H20" s="20">
        <f t="shared" si="5"/>
        <v>22.028973971153846</v>
      </c>
    </row>
    <row r="21" spans="1:8" x14ac:dyDescent="0.3">
      <c r="A21" s="8">
        <f t="shared" si="6"/>
        <v>14</v>
      </c>
      <c r="B21" s="18">
        <v>39796.660000000003</v>
      </c>
      <c r="C21" s="18">
        <f t="shared" si="0"/>
        <v>46629.746522000001</v>
      </c>
      <c r="D21" s="18">
        <f t="shared" si="1"/>
        <v>3885.8122101666672</v>
      </c>
      <c r="E21" s="19">
        <f t="shared" si="2"/>
        <v>23.598049859311743</v>
      </c>
      <c r="F21" s="19">
        <f t="shared" si="3"/>
        <v>11.799024929655872</v>
      </c>
      <c r="G21" s="19">
        <f t="shared" si="4"/>
        <v>4.719609971862349</v>
      </c>
      <c r="H21" s="20">
        <f t="shared" si="5"/>
        <v>22.418147366346155</v>
      </c>
    </row>
    <row r="22" spans="1:8" x14ac:dyDescent="0.3">
      <c r="A22" s="8">
        <f t="shared" si="6"/>
        <v>15</v>
      </c>
      <c r="B22" s="18">
        <v>40154.199999999997</v>
      </c>
      <c r="C22" s="18">
        <f t="shared" si="0"/>
        <v>47048.676139999996</v>
      </c>
      <c r="D22" s="18">
        <f t="shared" si="1"/>
        <v>3920.723011666666</v>
      </c>
      <c r="E22" s="19">
        <f t="shared" si="2"/>
        <v>23.810058775303641</v>
      </c>
      <c r="F22" s="19">
        <f t="shared" si="3"/>
        <v>11.905029387651821</v>
      </c>
      <c r="G22" s="19">
        <f t="shared" si="4"/>
        <v>4.7620117550607279</v>
      </c>
      <c r="H22" s="20">
        <f t="shared" si="5"/>
        <v>22.61955583653846</v>
      </c>
    </row>
    <row r="23" spans="1:8" x14ac:dyDescent="0.3">
      <c r="A23" s="8">
        <f t="shared" si="6"/>
        <v>16</v>
      </c>
      <c r="B23" s="18">
        <v>40797.99</v>
      </c>
      <c r="C23" s="18">
        <f t="shared" si="0"/>
        <v>47803.004882999994</v>
      </c>
      <c r="D23" s="18">
        <f t="shared" si="1"/>
        <v>3983.5837402499997</v>
      </c>
      <c r="E23" s="19">
        <f t="shared" si="2"/>
        <v>24.191804090587041</v>
      </c>
      <c r="F23" s="19">
        <f t="shared" si="3"/>
        <v>12.095902045293521</v>
      </c>
      <c r="G23" s="19">
        <f t="shared" si="4"/>
        <v>4.8383608181174083</v>
      </c>
      <c r="H23" s="20">
        <f t="shared" si="5"/>
        <v>22.982213886057689</v>
      </c>
    </row>
    <row r="24" spans="1:8" x14ac:dyDescent="0.3">
      <c r="A24" s="8">
        <f t="shared" si="6"/>
        <v>17</v>
      </c>
      <c r="B24" s="18">
        <v>41111.72</v>
      </c>
      <c r="C24" s="18">
        <f t="shared" si="0"/>
        <v>48170.602323999999</v>
      </c>
      <c r="D24" s="18">
        <f t="shared" si="1"/>
        <v>4014.2168603333334</v>
      </c>
      <c r="E24" s="19">
        <f t="shared" si="2"/>
        <v>24.377835184210525</v>
      </c>
      <c r="F24" s="19">
        <f t="shared" si="3"/>
        <v>12.188917592105263</v>
      </c>
      <c r="G24" s="19">
        <f t="shared" si="4"/>
        <v>4.8755670368421047</v>
      </c>
      <c r="H24" s="20">
        <f t="shared" si="5"/>
        <v>23.158943425</v>
      </c>
    </row>
    <row r="25" spans="1:8" x14ac:dyDescent="0.3">
      <c r="A25" s="8">
        <f t="shared" si="6"/>
        <v>18</v>
      </c>
      <c r="B25" s="18">
        <v>41713.410000000003</v>
      </c>
      <c r="C25" s="18">
        <f t="shared" si="0"/>
        <v>48875.602497</v>
      </c>
      <c r="D25" s="18">
        <f t="shared" si="1"/>
        <v>4072.96687475</v>
      </c>
      <c r="E25" s="19">
        <f t="shared" si="2"/>
        <v>24.734616648279353</v>
      </c>
      <c r="F25" s="19">
        <f t="shared" si="3"/>
        <v>12.367308324139676</v>
      </c>
      <c r="G25" s="19">
        <f t="shared" si="4"/>
        <v>4.9469233296558706</v>
      </c>
      <c r="H25" s="20">
        <f t="shared" si="5"/>
        <v>23.497885815865384</v>
      </c>
    </row>
    <row r="26" spans="1:8" x14ac:dyDescent="0.3">
      <c r="A26" s="8">
        <f t="shared" si="6"/>
        <v>19</v>
      </c>
      <c r="B26" s="18">
        <v>41987.53</v>
      </c>
      <c r="C26" s="18">
        <f t="shared" si="0"/>
        <v>49196.788901</v>
      </c>
      <c r="D26" s="18">
        <f t="shared" si="1"/>
        <v>4099.7324084166667</v>
      </c>
      <c r="E26" s="19">
        <f t="shared" si="2"/>
        <v>24.897160374999999</v>
      </c>
      <c r="F26" s="19">
        <f t="shared" si="3"/>
        <v>12.448580187499999</v>
      </c>
      <c r="G26" s="19">
        <f t="shared" si="4"/>
        <v>4.9794320750000001</v>
      </c>
      <c r="H26" s="20">
        <f t="shared" si="5"/>
        <v>23.652302356250001</v>
      </c>
    </row>
    <row r="27" spans="1:8" x14ac:dyDescent="0.3">
      <c r="A27" s="8">
        <f t="shared" si="6"/>
        <v>20</v>
      </c>
      <c r="B27" s="18">
        <v>43216.59</v>
      </c>
      <c r="C27" s="18">
        <f t="shared" si="0"/>
        <v>50636.878502999993</v>
      </c>
      <c r="D27" s="18">
        <f t="shared" si="1"/>
        <v>4219.7398752499994</v>
      </c>
      <c r="E27" s="19">
        <f t="shared" si="2"/>
        <v>25.62595065941295</v>
      </c>
      <c r="F27" s="19">
        <f t="shared" si="3"/>
        <v>12.812975329706475</v>
      </c>
      <c r="G27" s="19">
        <f t="shared" si="4"/>
        <v>5.1251901318825901</v>
      </c>
      <c r="H27" s="20">
        <f t="shared" si="5"/>
        <v>24.344653126442303</v>
      </c>
    </row>
    <row r="28" spans="1:8" x14ac:dyDescent="0.3">
      <c r="A28" s="8">
        <f t="shared" si="6"/>
        <v>21</v>
      </c>
      <c r="B28" s="18">
        <v>43233.23</v>
      </c>
      <c r="C28" s="18">
        <f t="shared" si="0"/>
        <v>50656.375591000004</v>
      </c>
      <c r="D28" s="18">
        <f t="shared" si="1"/>
        <v>4221.3646325833333</v>
      </c>
      <c r="E28" s="19">
        <f t="shared" si="2"/>
        <v>25.63581760678138</v>
      </c>
      <c r="F28" s="19">
        <f t="shared" si="3"/>
        <v>12.81790880339069</v>
      </c>
      <c r="G28" s="19">
        <f t="shared" si="4"/>
        <v>5.1271635213562758</v>
      </c>
      <c r="H28" s="20">
        <f t="shared" si="5"/>
        <v>24.35402672644231</v>
      </c>
    </row>
    <row r="29" spans="1:8" x14ac:dyDescent="0.3">
      <c r="A29" s="8">
        <f t="shared" si="6"/>
        <v>22</v>
      </c>
      <c r="B29" s="18">
        <v>44764.78</v>
      </c>
      <c r="C29" s="18">
        <f t="shared" si="0"/>
        <v>52450.892725999998</v>
      </c>
      <c r="D29" s="18">
        <f t="shared" si="1"/>
        <v>4370.9077271666665</v>
      </c>
      <c r="E29" s="19">
        <f t="shared" si="2"/>
        <v>26.543974051619433</v>
      </c>
      <c r="F29" s="19">
        <f t="shared" si="3"/>
        <v>13.271987025809716</v>
      </c>
      <c r="G29" s="19">
        <f t="shared" si="4"/>
        <v>5.3087948103238869</v>
      </c>
      <c r="H29" s="20">
        <f t="shared" si="5"/>
        <v>25.216775349038461</v>
      </c>
    </row>
    <row r="30" spans="1:8" x14ac:dyDescent="0.3">
      <c r="A30" s="8">
        <f t="shared" si="6"/>
        <v>23</v>
      </c>
      <c r="B30" s="18">
        <v>46312.95</v>
      </c>
      <c r="C30" s="18">
        <f t="shared" si="0"/>
        <v>54264.883514999994</v>
      </c>
      <c r="D30" s="18">
        <f t="shared" si="1"/>
        <v>4522.0736262499995</v>
      </c>
      <c r="E30" s="19">
        <f t="shared" si="2"/>
        <v>27.461985584514167</v>
      </c>
      <c r="F30" s="19">
        <f t="shared" si="3"/>
        <v>13.730992792257084</v>
      </c>
      <c r="G30" s="19">
        <f t="shared" si="4"/>
        <v>5.4923971169028336</v>
      </c>
      <c r="H30" s="20">
        <f t="shared" si="5"/>
        <v>26.088886305288458</v>
      </c>
    </row>
    <row r="31" spans="1:8" x14ac:dyDescent="0.3">
      <c r="A31" s="8">
        <f t="shared" si="6"/>
        <v>24</v>
      </c>
      <c r="B31" s="18">
        <v>47844.5</v>
      </c>
      <c r="C31" s="18">
        <f t="shared" si="0"/>
        <v>56059.400649999996</v>
      </c>
      <c r="D31" s="18">
        <f t="shared" si="1"/>
        <v>4671.6167208333327</v>
      </c>
      <c r="E31" s="19">
        <f t="shared" si="2"/>
        <v>28.370142029352223</v>
      </c>
      <c r="F31" s="19">
        <f t="shared" si="3"/>
        <v>14.185071014676112</v>
      </c>
      <c r="G31" s="19">
        <f t="shared" si="4"/>
        <v>5.6740284058704447</v>
      </c>
      <c r="H31" s="20">
        <f t="shared" si="5"/>
        <v>26.951634927884612</v>
      </c>
    </row>
    <row r="32" spans="1:8" x14ac:dyDescent="0.3">
      <c r="A32" s="8">
        <f t="shared" si="6"/>
        <v>25</v>
      </c>
      <c r="B32" s="18">
        <v>47947.94</v>
      </c>
      <c r="C32" s="18">
        <f t="shared" si="0"/>
        <v>56180.601298000001</v>
      </c>
      <c r="D32" s="18">
        <f t="shared" si="1"/>
        <v>4681.7167748333331</v>
      </c>
      <c r="E32" s="19">
        <f t="shared" si="2"/>
        <v>28.431478389676116</v>
      </c>
      <c r="F32" s="19">
        <f t="shared" si="3"/>
        <v>14.215739194838058</v>
      </c>
      <c r="G32" s="19">
        <f t="shared" si="4"/>
        <v>5.6862956779352229</v>
      </c>
      <c r="H32" s="20">
        <f t="shared" si="5"/>
        <v>27.009904470192307</v>
      </c>
    </row>
    <row r="33" spans="1:8" x14ac:dyDescent="0.3">
      <c r="A33" s="8">
        <f t="shared" si="6"/>
        <v>26</v>
      </c>
      <c r="B33" s="18">
        <v>48028.4</v>
      </c>
      <c r="C33" s="18">
        <f t="shared" si="0"/>
        <v>56274.876279999997</v>
      </c>
      <c r="D33" s="18">
        <f t="shared" si="1"/>
        <v>4689.5730233333334</v>
      </c>
      <c r="E33" s="19">
        <f t="shared" si="2"/>
        <v>28.479188400809715</v>
      </c>
      <c r="F33" s="19">
        <f t="shared" si="3"/>
        <v>14.239594200404857</v>
      </c>
      <c r="G33" s="19">
        <f t="shared" si="4"/>
        <v>5.6958376801619428</v>
      </c>
      <c r="H33" s="20">
        <f t="shared" si="5"/>
        <v>27.055228980769229</v>
      </c>
    </row>
    <row r="34" spans="1:8" x14ac:dyDescent="0.3">
      <c r="A34" s="8">
        <f t="shared" si="6"/>
        <v>27</v>
      </c>
      <c r="B34" s="18">
        <v>48119.68</v>
      </c>
      <c r="C34" s="18">
        <f t="shared" si="0"/>
        <v>56381.829055999995</v>
      </c>
      <c r="D34" s="18">
        <f t="shared" si="1"/>
        <v>4698.4857546666663</v>
      </c>
      <c r="E34" s="19">
        <f t="shared" si="2"/>
        <v>28.533314299595141</v>
      </c>
      <c r="F34" s="19">
        <f t="shared" si="3"/>
        <v>14.26665714979757</v>
      </c>
      <c r="G34" s="19">
        <f t="shared" si="4"/>
        <v>5.7066628599190281</v>
      </c>
      <c r="H34" s="20">
        <f t="shared" si="5"/>
        <v>27.106648584615382</v>
      </c>
    </row>
    <row r="35" spans="1:8" x14ac:dyDescent="0.3">
      <c r="A35" s="8">
        <f t="shared" si="6"/>
        <v>28</v>
      </c>
      <c r="B35" s="18">
        <v>48188.77</v>
      </c>
      <c r="C35" s="18">
        <f t="shared" si="0"/>
        <v>56462.781808999993</v>
      </c>
      <c r="D35" s="18">
        <f t="shared" si="1"/>
        <v>4705.2318174166658</v>
      </c>
      <c r="E35" s="19">
        <f t="shared" si="2"/>
        <v>28.574282292004046</v>
      </c>
      <c r="F35" s="19">
        <f t="shared" si="3"/>
        <v>14.287141146002023</v>
      </c>
      <c r="G35" s="19">
        <f t="shared" si="4"/>
        <v>5.714856458400809</v>
      </c>
      <c r="H35" s="20">
        <f t="shared" si="5"/>
        <v>27.145568177403842</v>
      </c>
    </row>
    <row r="36" spans="1:8" x14ac:dyDescent="0.3">
      <c r="A36" s="8">
        <f t="shared" si="6"/>
        <v>29</v>
      </c>
      <c r="B36" s="18">
        <v>48252.74</v>
      </c>
      <c r="C36" s="18">
        <f t="shared" si="0"/>
        <v>56537.735457999996</v>
      </c>
      <c r="D36" s="18">
        <f t="shared" si="1"/>
        <v>4711.4779548333327</v>
      </c>
      <c r="E36" s="19">
        <f t="shared" si="2"/>
        <v>28.612214300607285</v>
      </c>
      <c r="F36" s="19">
        <f t="shared" si="3"/>
        <v>14.306107150303642</v>
      </c>
      <c r="G36" s="19">
        <f t="shared" si="4"/>
        <v>5.7224428601214568</v>
      </c>
      <c r="H36" s="20">
        <f t="shared" si="5"/>
        <v>27.181603585576919</v>
      </c>
    </row>
    <row r="37" spans="1:8" x14ac:dyDescent="0.3">
      <c r="A37" s="8">
        <f t="shared" si="6"/>
        <v>30</v>
      </c>
      <c r="B37" s="18">
        <v>48312.05</v>
      </c>
      <c r="C37" s="18">
        <f t="shared" si="0"/>
        <v>56607.228985000002</v>
      </c>
      <c r="D37" s="18">
        <f t="shared" si="1"/>
        <v>4717.2690820833341</v>
      </c>
      <c r="E37" s="19">
        <f t="shared" si="2"/>
        <v>28.647383089574898</v>
      </c>
      <c r="F37" s="19">
        <f t="shared" si="3"/>
        <v>14.323691544787449</v>
      </c>
      <c r="G37" s="19">
        <f t="shared" si="4"/>
        <v>5.7294766179149796</v>
      </c>
      <c r="H37" s="20">
        <f t="shared" si="5"/>
        <v>27.215013935096156</v>
      </c>
    </row>
    <row r="38" spans="1:8" x14ac:dyDescent="0.3">
      <c r="A38" s="8">
        <f t="shared" si="6"/>
        <v>31</v>
      </c>
      <c r="B38" s="18">
        <v>48366.94</v>
      </c>
      <c r="C38" s="18">
        <f t="shared" si="0"/>
        <v>56671.543598000004</v>
      </c>
      <c r="D38" s="18">
        <f t="shared" si="1"/>
        <v>4722.628633166667</v>
      </c>
      <c r="E38" s="19">
        <f t="shared" si="2"/>
        <v>28.679930970647774</v>
      </c>
      <c r="F38" s="19">
        <f t="shared" si="3"/>
        <v>14.339965485323887</v>
      </c>
      <c r="G38" s="19">
        <f t="shared" si="4"/>
        <v>5.7359861941295547</v>
      </c>
      <c r="H38" s="20">
        <f t="shared" si="5"/>
        <v>27.245934422115386</v>
      </c>
    </row>
    <row r="39" spans="1:8" x14ac:dyDescent="0.3">
      <c r="A39" s="8">
        <f t="shared" si="6"/>
        <v>32</v>
      </c>
      <c r="B39" s="18">
        <v>48417.78</v>
      </c>
      <c r="C39" s="18">
        <f t="shared" si="0"/>
        <v>56731.112825999997</v>
      </c>
      <c r="D39" s="18">
        <f t="shared" si="1"/>
        <v>4727.5927355000003</v>
      </c>
      <c r="E39" s="19">
        <f t="shared" si="2"/>
        <v>28.710077341093115</v>
      </c>
      <c r="F39" s="19">
        <f t="shared" si="3"/>
        <v>14.355038670546557</v>
      </c>
      <c r="G39" s="19">
        <f t="shared" si="4"/>
        <v>5.7420154682186233</v>
      </c>
      <c r="H39" s="20">
        <f t="shared" si="5"/>
        <v>27.274573474038458</v>
      </c>
    </row>
    <row r="40" spans="1:8" x14ac:dyDescent="0.3">
      <c r="A40" s="8">
        <f t="shared" si="6"/>
        <v>33</v>
      </c>
      <c r="B40" s="18">
        <v>48464.84</v>
      </c>
      <c r="C40" s="18">
        <f t="shared" si="0"/>
        <v>56786.253027999992</v>
      </c>
      <c r="D40" s="18">
        <f t="shared" si="1"/>
        <v>4732.1877523333324</v>
      </c>
      <c r="E40" s="19">
        <f t="shared" si="2"/>
        <v>28.737982301619429</v>
      </c>
      <c r="F40" s="19">
        <f t="shared" si="3"/>
        <v>14.368991150809714</v>
      </c>
      <c r="G40" s="19">
        <f t="shared" si="4"/>
        <v>5.7475964603238854</v>
      </c>
      <c r="H40" s="20">
        <f t="shared" si="5"/>
        <v>27.301083186538456</v>
      </c>
    </row>
    <row r="41" spans="1:8" x14ac:dyDescent="0.3">
      <c r="A41" s="8">
        <f t="shared" si="6"/>
        <v>34</v>
      </c>
      <c r="B41" s="18">
        <v>48508.44</v>
      </c>
      <c r="C41" s="18">
        <f t="shared" si="0"/>
        <v>56837.339147999999</v>
      </c>
      <c r="D41" s="18">
        <f t="shared" si="1"/>
        <v>4736.4449290000002</v>
      </c>
      <c r="E41" s="19">
        <f t="shared" si="2"/>
        <v>28.763835601214574</v>
      </c>
      <c r="F41" s="19">
        <f t="shared" si="3"/>
        <v>14.381917800607287</v>
      </c>
      <c r="G41" s="19">
        <f t="shared" si="4"/>
        <v>5.7527671202429147</v>
      </c>
      <c r="H41" s="20">
        <f t="shared" si="5"/>
        <v>27.325643821153847</v>
      </c>
    </row>
    <row r="42" spans="1:8" x14ac:dyDescent="0.3">
      <c r="A42" s="21">
        <f t="shared" si="6"/>
        <v>35</v>
      </c>
      <c r="B42" s="22">
        <v>48548.79</v>
      </c>
      <c r="C42" s="22">
        <f t="shared" si="0"/>
        <v>56884.617243000001</v>
      </c>
      <c r="D42" s="22">
        <f t="shared" si="1"/>
        <v>4740.3847702499997</v>
      </c>
      <c r="E42" s="23">
        <f t="shared" si="2"/>
        <v>28.787761762651822</v>
      </c>
      <c r="F42" s="23">
        <f t="shared" si="3"/>
        <v>14.393880881325911</v>
      </c>
      <c r="G42" s="23">
        <f t="shared" si="4"/>
        <v>5.7575523525303645</v>
      </c>
      <c r="H42" s="24">
        <f t="shared" si="5"/>
        <v>27.34837367451923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18</v>
      </c>
      <c r="B1" s="1" t="s">
        <v>63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37345.699552999999</v>
      </c>
      <c r="D7" s="18">
        <f t="shared" ref="D7:D42" si="1">B7/12*$D$3</f>
        <v>3112.1416294166665</v>
      </c>
      <c r="E7" s="19">
        <f t="shared" ref="E7:E42" si="2">C7/1976</f>
        <v>18.89964552277328</v>
      </c>
      <c r="F7" s="19">
        <f>E7/2</f>
        <v>9.4498227613866401</v>
      </c>
      <c r="G7" s="19">
        <f>E7/5</f>
        <v>3.7799291045546561</v>
      </c>
      <c r="H7" s="20">
        <f>C7/2080</f>
        <v>17.954663246634613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38464.098919999997</v>
      </c>
      <c r="D8" s="18">
        <f t="shared" si="1"/>
        <v>3205.3415766666662</v>
      </c>
      <c r="E8" s="19">
        <f t="shared" si="2"/>
        <v>19.465637105263156</v>
      </c>
      <c r="F8" s="19">
        <f t="shared" ref="F8:F42" si="3">E8/2</f>
        <v>9.7328185526315778</v>
      </c>
      <c r="G8" s="19">
        <f t="shared" ref="G8:G42" si="4">E8/5</f>
        <v>3.8931274210526312</v>
      </c>
      <c r="H8" s="20">
        <f t="shared" ref="H8:H42" si="5">C8/2080</f>
        <v>18.492355249999999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39675.168039999997</v>
      </c>
      <c r="D9" s="18">
        <f t="shared" si="1"/>
        <v>3306.2640033333328</v>
      </c>
      <c r="E9" s="19">
        <f t="shared" si="2"/>
        <v>20.078526336032386</v>
      </c>
      <c r="F9" s="19">
        <f t="shared" si="3"/>
        <v>10.039263168016193</v>
      </c>
      <c r="G9" s="19">
        <f t="shared" si="4"/>
        <v>4.015705267206477</v>
      </c>
      <c r="H9" s="20">
        <f t="shared" si="5"/>
        <v>19.074600019230768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40911.815370999997</v>
      </c>
      <c r="D10" s="18">
        <f t="shared" si="1"/>
        <v>3409.3179475833326</v>
      </c>
      <c r="E10" s="19">
        <f t="shared" si="2"/>
        <v>20.704360005566802</v>
      </c>
      <c r="F10" s="19">
        <f t="shared" si="3"/>
        <v>10.352180002783401</v>
      </c>
      <c r="G10" s="19">
        <f t="shared" si="4"/>
        <v>4.14087200111336</v>
      </c>
      <c r="H10" s="20">
        <f t="shared" si="5"/>
        <v>19.66914200528846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42054.574380999999</v>
      </c>
      <c r="D11" s="18">
        <f t="shared" si="1"/>
        <v>3504.5478650833334</v>
      </c>
      <c r="E11" s="19">
        <f t="shared" si="2"/>
        <v>21.282679342611335</v>
      </c>
      <c r="F11" s="19">
        <f t="shared" si="3"/>
        <v>10.641339671305667</v>
      </c>
      <c r="G11" s="19">
        <f t="shared" si="4"/>
        <v>4.256535868522267</v>
      </c>
      <c r="H11" s="20">
        <f t="shared" si="5"/>
        <v>20.218545375480769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42930.279526999999</v>
      </c>
      <c r="D12" s="18">
        <f t="shared" si="1"/>
        <v>3577.5232939166663</v>
      </c>
      <c r="E12" s="19">
        <f t="shared" si="2"/>
        <v>21.725849963056678</v>
      </c>
      <c r="F12" s="19">
        <f t="shared" si="3"/>
        <v>10.862924981528339</v>
      </c>
      <c r="G12" s="19">
        <f t="shared" si="4"/>
        <v>4.3451699926113356</v>
      </c>
      <c r="H12" s="20">
        <f t="shared" si="5"/>
        <v>20.639557464903845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44041.215164999994</v>
      </c>
      <c r="D13" s="18">
        <f t="shared" si="1"/>
        <v>3670.1012637499998</v>
      </c>
      <c r="E13" s="19">
        <f t="shared" si="2"/>
        <v>22.288064354757083</v>
      </c>
      <c r="F13" s="19">
        <f t="shared" si="3"/>
        <v>11.144032177378541</v>
      </c>
      <c r="G13" s="19">
        <f t="shared" si="4"/>
        <v>4.4576128709514169</v>
      </c>
      <c r="H13" s="20">
        <f t="shared" si="5"/>
        <v>21.173661137019227</v>
      </c>
    </row>
    <row r="14" spans="1:8" x14ac:dyDescent="0.3">
      <c r="A14" s="8">
        <f t="shared" si="6"/>
        <v>7</v>
      </c>
      <c r="B14" s="18">
        <v>38635.589999999997</v>
      </c>
      <c r="C14" s="18">
        <f t="shared" si="0"/>
        <v>45269.320802999995</v>
      </c>
      <c r="D14" s="18">
        <f t="shared" si="1"/>
        <v>3772.4434002499997</v>
      </c>
      <c r="E14" s="19">
        <f t="shared" si="2"/>
        <v>22.90957530516194</v>
      </c>
      <c r="F14" s="19">
        <f t="shared" si="3"/>
        <v>11.45478765258097</v>
      </c>
      <c r="G14" s="19">
        <f t="shared" si="4"/>
        <v>4.5819150610323884</v>
      </c>
      <c r="H14" s="20">
        <f t="shared" si="5"/>
        <v>21.764096539903843</v>
      </c>
    </row>
    <row r="15" spans="1:8" x14ac:dyDescent="0.3">
      <c r="A15" s="8">
        <f t="shared" si="6"/>
        <v>8</v>
      </c>
      <c r="B15" s="18">
        <v>39271.64</v>
      </c>
      <c r="C15" s="18">
        <f t="shared" si="0"/>
        <v>46014.580587999997</v>
      </c>
      <c r="D15" s="18">
        <f t="shared" si="1"/>
        <v>3834.5483823333334</v>
      </c>
      <c r="E15" s="19">
        <f t="shared" si="2"/>
        <v>23.286731066801618</v>
      </c>
      <c r="F15" s="19">
        <f t="shared" si="3"/>
        <v>11.643365533400809</v>
      </c>
      <c r="G15" s="19">
        <f t="shared" si="4"/>
        <v>4.6573462133603236</v>
      </c>
      <c r="H15" s="20">
        <f t="shared" si="5"/>
        <v>22.122394513461536</v>
      </c>
    </row>
    <row r="16" spans="1:8" x14ac:dyDescent="0.3">
      <c r="A16" s="8">
        <f t="shared" si="6"/>
        <v>9</v>
      </c>
      <c r="B16" s="18">
        <v>40063.53</v>
      </c>
      <c r="C16" s="18">
        <f t="shared" si="0"/>
        <v>46942.438101</v>
      </c>
      <c r="D16" s="18">
        <f t="shared" si="1"/>
        <v>3911.86984175</v>
      </c>
      <c r="E16" s="19">
        <f t="shared" si="2"/>
        <v>23.756294585526316</v>
      </c>
      <c r="F16" s="19">
        <f t="shared" si="3"/>
        <v>11.878147292763158</v>
      </c>
      <c r="G16" s="19">
        <f t="shared" si="4"/>
        <v>4.7512589171052628</v>
      </c>
      <c r="H16" s="20">
        <f t="shared" si="5"/>
        <v>22.568479856250001</v>
      </c>
    </row>
    <row r="17" spans="1:8" x14ac:dyDescent="0.3">
      <c r="A17" s="8">
        <f t="shared" si="6"/>
        <v>10</v>
      </c>
      <c r="B17" s="18">
        <v>40732.28</v>
      </c>
      <c r="C17" s="18">
        <f t="shared" si="0"/>
        <v>47726.012475999996</v>
      </c>
      <c r="D17" s="18">
        <f t="shared" si="1"/>
        <v>3977.1677063333332</v>
      </c>
      <c r="E17" s="19">
        <f t="shared" si="2"/>
        <v>24.152840321862346</v>
      </c>
      <c r="F17" s="19">
        <f t="shared" si="3"/>
        <v>12.076420160931173</v>
      </c>
      <c r="G17" s="19">
        <f t="shared" si="4"/>
        <v>4.8305680643724695</v>
      </c>
      <c r="H17" s="20">
        <f t="shared" si="5"/>
        <v>22.945198305769228</v>
      </c>
    </row>
    <row r="18" spans="1:8" x14ac:dyDescent="0.3">
      <c r="A18" s="8">
        <f t="shared" si="6"/>
        <v>11</v>
      </c>
      <c r="B18" s="18">
        <v>41354.300000000003</v>
      </c>
      <c r="C18" s="18">
        <f t="shared" si="0"/>
        <v>48454.833310000002</v>
      </c>
      <c r="D18" s="18">
        <f t="shared" si="1"/>
        <v>4037.9027758333336</v>
      </c>
      <c r="E18" s="19">
        <f t="shared" si="2"/>
        <v>24.52167677631579</v>
      </c>
      <c r="F18" s="19">
        <f t="shared" si="3"/>
        <v>12.260838388157895</v>
      </c>
      <c r="G18" s="19">
        <f t="shared" si="4"/>
        <v>4.9043353552631581</v>
      </c>
      <c r="H18" s="20">
        <f t="shared" si="5"/>
        <v>23.2955929375</v>
      </c>
    </row>
    <row r="19" spans="1:8" x14ac:dyDescent="0.3">
      <c r="A19" s="8">
        <f t="shared" si="6"/>
        <v>12</v>
      </c>
      <c r="B19" s="18">
        <v>42096.95</v>
      </c>
      <c r="C19" s="18">
        <f t="shared" si="0"/>
        <v>49324.996314999997</v>
      </c>
      <c r="D19" s="18">
        <f t="shared" si="1"/>
        <v>4110.4163595833334</v>
      </c>
      <c r="E19" s="19">
        <f t="shared" si="2"/>
        <v>24.962042669534412</v>
      </c>
      <c r="F19" s="19">
        <f t="shared" si="3"/>
        <v>12.481021334767206</v>
      </c>
      <c r="G19" s="19">
        <f t="shared" si="4"/>
        <v>4.9924085339068824</v>
      </c>
      <c r="H19" s="20">
        <f t="shared" si="5"/>
        <v>23.713940536057692</v>
      </c>
    </row>
    <row r="20" spans="1:8" x14ac:dyDescent="0.3">
      <c r="A20" s="8">
        <f t="shared" si="6"/>
        <v>13</v>
      </c>
      <c r="B20" s="18">
        <v>42569.97</v>
      </c>
      <c r="C20" s="18">
        <f t="shared" si="0"/>
        <v>49879.233848999997</v>
      </c>
      <c r="D20" s="18">
        <f t="shared" si="1"/>
        <v>4156.6028207499994</v>
      </c>
      <c r="E20" s="19">
        <f t="shared" si="2"/>
        <v>25.242527251518219</v>
      </c>
      <c r="F20" s="19">
        <f t="shared" si="3"/>
        <v>12.621263625759109</v>
      </c>
      <c r="G20" s="19">
        <f t="shared" si="4"/>
        <v>5.0485054503036437</v>
      </c>
      <c r="H20" s="20">
        <f t="shared" si="5"/>
        <v>23.980400888942306</v>
      </c>
    </row>
    <row r="21" spans="1:8" x14ac:dyDescent="0.3">
      <c r="A21" s="8">
        <f t="shared" si="6"/>
        <v>14</v>
      </c>
      <c r="B21" s="18">
        <v>43339.55</v>
      </c>
      <c r="C21" s="18">
        <f t="shared" si="0"/>
        <v>50780.950734999999</v>
      </c>
      <c r="D21" s="18">
        <f t="shared" si="1"/>
        <v>4231.7458945833332</v>
      </c>
      <c r="E21" s="19">
        <f t="shared" si="2"/>
        <v>25.698861707995949</v>
      </c>
      <c r="F21" s="19">
        <f t="shared" si="3"/>
        <v>12.849430853997974</v>
      </c>
      <c r="G21" s="19">
        <f t="shared" si="4"/>
        <v>5.1397723415991896</v>
      </c>
      <c r="H21" s="20">
        <f t="shared" si="5"/>
        <v>24.413918622596153</v>
      </c>
    </row>
    <row r="22" spans="1:8" x14ac:dyDescent="0.3">
      <c r="A22" s="8">
        <f t="shared" si="6"/>
        <v>15</v>
      </c>
      <c r="B22" s="18">
        <v>43755.75</v>
      </c>
      <c r="C22" s="18">
        <f t="shared" si="0"/>
        <v>51268.612274999999</v>
      </c>
      <c r="D22" s="18">
        <f t="shared" si="1"/>
        <v>4272.3843562499997</v>
      </c>
      <c r="E22" s="19">
        <f t="shared" si="2"/>
        <v>25.945653985323887</v>
      </c>
      <c r="F22" s="19">
        <f t="shared" si="3"/>
        <v>12.972826992661943</v>
      </c>
      <c r="G22" s="19">
        <f t="shared" si="4"/>
        <v>5.1891307970647773</v>
      </c>
      <c r="H22" s="20">
        <f t="shared" si="5"/>
        <v>24.648371286057692</v>
      </c>
    </row>
    <row r="23" spans="1:8" x14ac:dyDescent="0.3">
      <c r="A23" s="8">
        <f t="shared" si="6"/>
        <v>16</v>
      </c>
      <c r="B23" s="18">
        <v>44653.86</v>
      </c>
      <c r="C23" s="18">
        <f t="shared" si="0"/>
        <v>52320.927761999999</v>
      </c>
      <c r="D23" s="18">
        <f t="shared" si="1"/>
        <v>4360.0773134999999</v>
      </c>
      <c r="E23" s="19">
        <f t="shared" si="2"/>
        <v>26.478202308704454</v>
      </c>
      <c r="F23" s="19">
        <f t="shared" si="3"/>
        <v>13.239101154352227</v>
      </c>
      <c r="G23" s="19">
        <f t="shared" si="4"/>
        <v>5.2956404617408905</v>
      </c>
      <c r="H23" s="20">
        <f t="shared" si="5"/>
        <v>25.154292193269232</v>
      </c>
    </row>
    <row r="24" spans="1:8" x14ac:dyDescent="0.3">
      <c r="A24" s="8">
        <f t="shared" si="6"/>
        <v>17</v>
      </c>
      <c r="B24" s="18">
        <v>45248.18</v>
      </c>
      <c r="C24" s="18">
        <f t="shared" si="0"/>
        <v>53017.292505999998</v>
      </c>
      <c r="D24" s="18">
        <f t="shared" si="1"/>
        <v>4418.1077088333332</v>
      </c>
      <c r="E24" s="19">
        <f t="shared" si="2"/>
        <v>26.830613616396761</v>
      </c>
      <c r="F24" s="19">
        <f t="shared" si="3"/>
        <v>13.41530680819838</v>
      </c>
      <c r="G24" s="19">
        <f t="shared" si="4"/>
        <v>5.3661227232793518</v>
      </c>
      <c r="H24" s="20">
        <f t="shared" si="5"/>
        <v>25.489082935576921</v>
      </c>
    </row>
    <row r="25" spans="1:8" x14ac:dyDescent="0.3">
      <c r="A25" s="8">
        <f t="shared" si="6"/>
        <v>18</v>
      </c>
      <c r="B25" s="18">
        <v>45899.28</v>
      </c>
      <c r="C25" s="18">
        <f t="shared" si="0"/>
        <v>53780.186375999998</v>
      </c>
      <c r="D25" s="18">
        <f t="shared" si="1"/>
        <v>4481.6821979999995</v>
      </c>
      <c r="E25" s="19">
        <f t="shared" si="2"/>
        <v>27.216693510121456</v>
      </c>
      <c r="F25" s="19">
        <f t="shared" si="3"/>
        <v>13.608346755060728</v>
      </c>
      <c r="G25" s="19">
        <f t="shared" si="4"/>
        <v>5.4433387020242909</v>
      </c>
      <c r="H25" s="20">
        <f t="shared" si="5"/>
        <v>25.855858834615383</v>
      </c>
    </row>
    <row r="26" spans="1:8" x14ac:dyDescent="0.3">
      <c r="A26" s="8">
        <f t="shared" si="6"/>
        <v>19</v>
      </c>
      <c r="B26" s="18">
        <v>46443.13</v>
      </c>
      <c r="C26" s="18">
        <f t="shared" si="0"/>
        <v>54417.415420999998</v>
      </c>
      <c r="D26" s="18">
        <f t="shared" si="1"/>
        <v>4534.7846184166665</v>
      </c>
      <c r="E26" s="19">
        <f t="shared" si="2"/>
        <v>27.539177844635628</v>
      </c>
      <c r="F26" s="19">
        <f t="shared" si="3"/>
        <v>13.769588922317814</v>
      </c>
      <c r="G26" s="19">
        <f t="shared" si="4"/>
        <v>5.5078355689271259</v>
      </c>
      <c r="H26" s="20">
        <f t="shared" si="5"/>
        <v>26.162218952403844</v>
      </c>
    </row>
    <row r="27" spans="1:8" x14ac:dyDescent="0.3">
      <c r="A27" s="8">
        <f t="shared" si="6"/>
        <v>20</v>
      </c>
      <c r="B27" s="18">
        <v>46772.51</v>
      </c>
      <c r="C27" s="18">
        <f t="shared" si="0"/>
        <v>54803.349967000002</v>
      </c>
      <c r="D27" s="18">
        <f t="shared" si="1"/>
        <v>4566.9458305833332</v>
      </c>
      <c r="E27" s="19">
        <f t="shared" si="2"/>
        <v>27.734488849696358</v>
      </c>
      <c r="F27" s="19">
        <f t="shared" si="3"/>
        <v>13.867244424848179</v>
      </c>
      <c r="G27" s="19">
        <f t="shared" si="4"/>
        <v>5.5468977699392719</v>
      </c>
      <c r="H27" s="20">
        <f t="shared" si="5"/>
        <v>26.347764407211539</v>
      </c>
    </row>
    <row r="28" spans="1:8" x14ac:dyDescent="0.3">
      <c r="A28" s="8">
        <f t="shared" si="6"/>
        <v>21</v>
      </c>
      <c r="B28" s="18">
        <v>47271.22</v>
      </c>
      <c r="C28" s="18">
        <f t="shared" si="0"/>
        <v>55387.688474000002</v>
      </c>
      <c r="D28" s="18">
        <f t="shared" si="1"/>
        <v>4615.6407061666669</v>
      </c>
      <c r="E28" s="19">
        <f t="shared" si="2"/>
        <v>28.030206717611339</v>
      </c>
      <c r="F28" s="19">
        <f t="shared" si="3"/>
        <v>14.015103358805669</v>
      </c>
      <c r="G28" s="19">
        <f t="shared" si="4"/>
        <v>5.6060413435222678</v>
      </c>
      <c r="H28" s="20">
        <f t="shared" si="5"/>
        <v>26.628696381730769</v>
      </c>
    </row>
    <row r="29" spans="1:8" x14ac:dyDescent="0.3">
      <c r="A29" s="8">
        <f t="shared" si="6"/>
        <v>22</v>
      </c>
      <c r="B29" s="18">
        <v>47572.84</v>
      </c>
      <c r="C29" s="18">
        <f t="shared" si="0"/>
        <v>55741.096627999992</v>
      </c>
      <c r="D29" s="18">
        <f t="shared" si="1"/>
        <v>4645.0913856666666</v>
      </c>
      <c r="E29" s="19">
        <f t="shared" si="2"/>
        <v>28.209056997975704</v>
      </c>
      <c r="F29" s="19">
        <f t="shared" si="3"/>
        <v>14.104528498987852</v>
      </c>
      <c r="G29" s="19">
        <f t="shared" si="4"/>
        <v>5.6418113995951407</v>
      </c>
      <c r="H29" s="20">
        <f t="shared" si="5"/>
        <v>26.798604148076919</v>
      </c>
    </row>
    <row r="30" spans="1:8" x14ac:dyDescent="0.3">
      <c r="A30" s="8">
        <f t="shared" si="6"/>
        <v>23</v>
      </c>
      <c r="B30" s="18">
        <v>48804.2</v>
      </c>
      <c r="C30" s="18">
        <f t="shared" si="0"/>
        <v>57183.881139999998</v>
      </c>
      <c r="D30" s="18">
        <f t="shared" si="1"/>
        <v>4765.3234283333331</v>
      </c>
      <c r="E30" s="19">
        <f t="shared" si="2"/>
        <v>28.939211103238865</v>
      </c>
      <c r="F30" s="19">
        <f t="shared" si="3"/>
        <v>14.469605551619432</v>
      </c>
      <c r="G30" s="19">
        <f t="shared" si="4"/>
        <v>5.7878422206477733</v>
      </c>
      <c r="H30" s="20">
        <f t="shared" si="5"/>
        <v>27.492250548076921</v>
      </c>
    </row>
    <row r="31" spans="1:8" x14ac:dyDescent="0.3">
      <c r="A31" s="8">
        <f t="shared" si="6"/>
        <v>24</v>
      </c>
      <c r="B31" s="18">
        <v>50416.34</v>
      </c>
      <c r="C31" s="18">
        <f t="shared" si="0"/>
        <v>59072.825577999996</v>
      </c>
      <c r="D31" s="18">
        <f t="shared" si="1"/>
        <v>4922.735464833333</v>
      </c>
      <c r="E31" s="19">
        <f t="shared" si="2"/>
        <v>29.895154644736841</v>
      </c>
      <c r="F31" s="19">
        <f t="shared" si="3"/>
        <v>14.947577322368421</v>
      </c>
      <c r="G31" s="19">
        <f t="shared" si="4"/>
        <v>5.9790309289473687</v>
      </c>
      <c r="H31" s="20">
        <f t="shared" si="5"/>
        <v>28.4003969125</v>
      </c>
    </row>
    <row r="32" spans="1:8" x14ac:dyDescent="0.3">
      <c r="A32" s="8">
        <f t="shared" si="6"/>
        <v>25</v>
      </c>
      <c r="B32" s="18">
        <v>50519.29</v>
      </c>
      <c r="C32" s="18">
        <f t="shared" si="0"/>
        <v>59193.452093</v>
      </c>
      <c r="D32" s="18">
        <f t="shared" si="1"/>
        <v>4932.7876744166661</v>
      </c>
      <c r="E32" s="19">
        <f t="shared" si="2"/>
        <v>29.956200451923078</v>
      </c>
      <c r="F32" s="19">
        <f t="shared" si="3"/>
        <v>14.978100225961539</v>
      </c>
      <c r="G32" s="19">
        <f t="shared" si="4"/>
        <v>5.9912400903846157</v>
      </c>
      <c r="H32" s="20">
        <f t="shared" si="5"/>
        <v>28.458390429326922</v>
      </c>
    </row>
    <row r="33" spans="1:8" x14ac:dyDescent="0.3">
      <c r="A33" s="8">
        <f t="shared" si="6"/>
        <v>26</v>
      </c>
      <c r="B33" s="18">
        <v>50604.07</v>
      </c>
      <c r="C33" s="18">
        <f t="shared" si="0"/>
        <v>59292.788819000001</v>
      </c>
      <c r="D33" s="18">
        <f t="shared" si="1"/>
        <v>4941.0657349166668</v>
      </c>
      <c r="E33" s="19">
        <f t="shared" si="2"/>
        <v>30.006472074392715</v>
      </c>
      <c r="F33" s="19">
        <f t="shared" si="3"/>
        <v>15.003236037196357</v>
      </c>
      <c r="G33" s="19">
        <f t="shared" si="4"/>
        <v>6.0012944148785428</v>
      </c>
      <c r="H33" s="20">
        <f t="shared" si="5"/>
        <v>28.506148470673079</v>
      </c>
    </row>
    <row r="34" spans="1:8" x14ac:dyDescent="0.3">
      <c r="A34" s="8">
        <f t="shared" si="6"/>
        <v>27</v>
      </c>
      <c r="B34" s="18">
        <v>50694.17</v>
      </c>
      <c r="C34" s="18">
        <f t="shared" si="0"/>
        <v>59398.358988999993</v>
      </c>
      <c r="D34" s="18">
        <f t="shared" si="1"/>
        <v>4949.8632490833334</v>
      </c>
      <c r="E34" s="19">
        <f t="shared" si="2"/>
        <v>30.059898273785421</v>
      </c>
      <c r="F34" s="19">
        <f t="shared" si="3"/>
        <v>15.029949136892711</v>
      </c>
      <c r="G34" s="19">
        <f t="shared" si="4"/>
        <v>6.0119796547570843</v>
      </c>
      <c r="H34" s="20">
        <f t="shared" si="5"/>
        <v>28.55690336009615</v>
      </c>
    </row>
    <row r="35" spans="1:8" x14ac:dyDescent="0.3">
      <c r="A35" s="8">
        <f t="shared" si="6"/>
        <v>28</v>
      </c>
      <c r="B35" s="18">
        <v>50766.95</v>
      </c>
      <c r="C35" s="18">
        <f t="shared" si="0"/>
        <v>59483.635314999992</v>
      </c>
      <c r="D35" s="18">
        <f t="shared" si="1"/>
        <v>4956.9696095833333</v>
      </c>
      <c r="E35" s="19">
        <f t="shared" si="2"/>
        <v>30.103054309210524</v>
      </c>
      <c r="F35" s="19">
        <f t="shared" si="3"/>
        <v>15.051527154605262</v>
      </c>
      <c r="G35" s="19">
        <f t="shared" si="4"/>
        <v>6.0206108618421048</v>
      </c>
      <c r="H35" s="20">
        <f t="shared" si="5"/>
        <v>28.597901593749995</v>
      </c>
    </row>
    <row r="36" spans="1:8" x14ac:dyDescent="0.3">
      <c r="A36" s="8">
        <f t="shared" si="6"/>
        <v>29</v>
      </c>
      <c r="B36" s="18">
        <v>50834.35</v>
      </c>
      <c r="C36" s="18">
        <f t="shared" si="0"/>
        <v>59562.607894999994</v>
      </c>
      <c r="D36" s="18">
        <f t="shared" si="1"/>
        <v>4963.5506579166668</v>
      </c>
      <c r="E36" s="19">
        <f t="shared" si="2"/>
        <v>30.143020189777324</v>
      </c>
      <c r="F36" s="19">
        <f t="shared" si="3"/>
        <v>15.071510094888662</v>
      </c>
      <c r="G36" s="19">
        <f t="shared" si="4"/>
        <v>6.0286040379554651</v>
      </c>
      <c r="H36" s="20">
        <f t="shared" si="5"/>
        <v>28.635869180288459</v>
      </c>
    </row>
    <row r="37" spans="1:8" x14ac:dyDescent="0.3">
      <c r="A37" s="8">
        <f t="shared" si="6"/>
        <v>30</v>
      </c>
      <c r="B37" s="18">
        <v>50896.83</v>
      </c>
      <c r="C37" s="18">
        <f t="shared" si="0"/>
        <v>59635.815711000003</v>
      </c>
      <c r="D37" s="18">
        <f t="shared" si="1"/>
        <v>4969.6513092499999</v>
      </c>
      <c r="E37" s="19">
        <f t="shared" si="2"/>
        <v>30.180068679655871</v>
      </c>
      <c r="F37" s="19">
        <f t="shared" si="3"/>
        <v>15.090034339827936</v>
      </c>
      <c r="G37" s="19">
        <f t="shared" si="4"/>
        <v>6.0360137359311743</v>
      </c>
      <c r="H37" s="20">
        <f t="shared" si="5"/>
        <v>28.671065245673077</v>
      </c>
    </row>
    <row r="38" spans="1:8" x14ac:dyDescent="0.3">
      <c r="A38" s="8">
        <f t="shared" si="6"/>
        <v>31</v>
      </c>
      <c r="B38" s="18">
        <v>50954.65</v>
      </c>
      <c r="C38" s="18">
        <f t="shared" si="0"/>
        <v>59703.563405000001</v>
      </c>
      <c r="D38" s="18">
        <f t="shared" si="1"/>
        <v>4975.2969504166667</v>
      </c>
      <c r="E38" s="19">
        <f t="shared" si="2"/>
        <v>30.214353949898786</v>
      </c>
      <c r="F38" s="19">
        <f t="shared" si="3"/>
        <v>15.107176974949393</v>
      </c>
      <c r="G38" s="19">
        <f t="shared" si="4"/>
        <v>6.0428707899797569</v>
      </c>
      <c r="H38" s="20">
        <f t="shared" si="5"/>
        <v>28.703636252403847</v>
      </c>
    </row>
    <row r="39" spans="1:8" x14ac:dyDescent="0.3">
      <c r="A39" s="8">
        <f t="shared" si="6"/>
        <v>32</v>
      </c>
      <c r="B39" s="18">
        <v>51008.21</v>
      </c>
      <c r="C39" s="18">
        <f t="shared" si="0"/>
        <v>59766.319657</v>
      </c>
      <c r="D39" s="18">
        <f t="shared" si="1"/>
        <v>4980.5266380833336</v>
      </c>
      <c r="E39" s="19">
        <f t="shared" si="2"/>
        <v>30.246113186740892</v>
      </c>
      <c r="F39" s="19">
        <f t="shared" si="3"/>
        <v>15.123056593370446</v>
      </c>
      <c r="G39" s="19">
        <f t="shared" si="4"/>
        <v>6.0492226373481781</v>
      </c>
      <c r="H39" s="20">
        <f t="shared" si="5"/>
        <v>28.733807527403847</v>
      </c>
    </row>
    <row r="40" spans="1:8" x14ac:dyDescent="0.3">
      <c r="A40" s="8">
        <f t="shared" si="6"/>
        <v>33</v>
      </c>
      <c r="B40" s="18">
        <v>51057.79</v>
      </c>
      <c r="C40" s="18">
        <f t="shared" si="0"/>
        <v>59824.412542999999</v>
      </c>
      <c r="D40" s="18">
        <f t="shared" si="1"/>
        <v>4985.3677119166659</v>
      </c>
      <c r="E40" s="19">
        <f t="shared" si="2"/>
        <v>30.275512420546558</v>
      </c>
      <c r="F40" s="19">
        <f t="shared" si="3"/>
        <v>15.137756210273279</v>
      </c>
      <c r="G40" s="19">
        <f t="shared" si="4"/>
        <v>6.0551024841093115</v>
      </c>
      <c r="H40" s="20">
        <f t="shared" si="5"/>
        <v>28.76173679951923</v>
      </c>
    </row>
    <row r="41" spans="1:8" x14ac:dyDescent="0.3">
      <c r="A41" s="8">
        <f t="shared" si="6"/>
        <v>34</v>
      </c>
      <c r="B41" s="18">
        <v>51103.73</v>
      </c>
      <c r="C41" s="18">
        <f t="shared" si="0"/>
        <v>59878.240441000002</v>
      </c>
      <c r="D41" s="18">
        <f t="shared" si="1"/>
        <v>4989.8533700833332</v>
      </c>
      <c r="E41" s="19">
        <f t="shared" si="2"/>
        <v>30.302753259615386</v>
      </c>
      <c r="F41" s="19">
        <f t="shared" si="3"/>
        <v>15.151376629807693</v>
      </c>
      <c r="G41" s="19">
        <f t="shared" si="4"/>
        <v>6.0605506519230774</v>
      </c>
      <c r="H41" s="20">
        <f t="shared" si="5"/>
        <v>28.787615596634616</v>
      </c>
    </row>
    <row r="42" spans="1:8" x14ac:dyDescent="0.3">
      <c r="A42" s="21">
        <f t="shared" si="6"/>
        <v>35</v>
      </c>
      <c r="B42" s="22">
        <v>51146.23</v>
      </c>
      <c r="C42" s="22">
        <f t="shared" si="0"/>
        <v>59928.037691000005</v>
      </c>
      <c r="D42" s="22">
        <f t="shared" si="1"/>
        <v>4994.0031409166668</v>
      </c>
      <c r="E42" s="23">
        <f t="shared" si="2"/>
        <v>30.327954297064778</v>
      </c>
      <c r="F42" s="23">
        <f t="shared" si="3"/>
        <v>15.163977148532389</v>
      </c>
      <c r="G42" s="23">
        <f t="shared" si="4"/>
        <v>6.0655908594129553</v>
      </c>
      <c r="H42" s="24">
        <f t="shared" si="5"/>
        <v>28.811556582211541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19</v>
      </c>
      <c r="B1" s="1" t="s">
        <v>44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37594.050000000003</v>
      </c>
      <c r="C7" s="18">
        <f t="shared" ref="C7:C42" si="0">B7*$D$3</f>
        <v>44048.948385000003</v>
      </c>
      <c r="D7" s="18">
        <f t="shared" ref="D7:D42" si="1">B7/12*$D$3</f>
        <v>3670.74569875</v>
      </c>
      <c r="E7" s="19">
        <f t="shared" ref="E7:E42" si="2">C7/1976</f>
        <v>22.291977927631581</v>
      </c>
      <c r="F7" s="19">
        <f>E7/2</f>
        <v>11.145988963815791</v>
      </c>
      <c r="G7" s="19">
        <f>E7/5</f>
        <v>4.4583955855263167</v>
      </c>
      <c r="H7" s="20">
        <f>C7/2080</f>
        <v>21.177379031250002</v>
      </c>
    </row>
    <row r="8" spans="1:8" x14ac:dyDescent="0.3">
      <c r="A8" s="8">
        <f>A7+1</f>
        <v>1</v>
      </c>
      <c r="B8" s="18">
        <v>38900.870000000003</v>
      </c>
      <c r="C8" s="18">
        <f t="shared" si="0"/>
        <v>45580.149379000002</v>
      </c>
      <c r="D8" s="18">
        <f t="shared" si="1"/>
        <v>3798.3457815833335</v>
      </c>
      <c r="E8" s="19">
        <f t="shared" si="2"/>
        <v>23.066877216093118</v>
      </c>
      <c r="F8" s="19">
        <f t="shared" ref="F8:F42" si="3">E8/2</f>
        <v>11.533438608046559</v>
      </c>
      <c r="G8" s="19">
        <f t="shared" ref="G8:G42" si="4">E8/5</f>
        <v>4.613375443218624</v>
      </c>
      <c r="H8" s="20">
        <f t="shared" ref="H8:H42" si="5">C8/2080</f>
        <v>21.913533355288461</v>
      </c>
    </row>
    <row r="9" spans="1:8" x14ac:dyDescent="0.3">
      <c r="A9" s="8">
        <f t="shared" ref="A9:A42" si="6">A8+1</f>
        <v>2</v>
      </c>
      <c r="B9" s="18">
        <v>40163.760000000002</v>
      </c>
      <c r="C9" s="18">
        <f t="shared" si="0"/>
        <v>47059.877592000004</v>
      </c>
      <c r="D9" s="18">
        <f t="shared" si="1"/>
        <v>3921.6564659999999</v>
      </c>
      <c r="E9" s="19">
        <f t="shared" si="2"/>
        <v>23.81572752631579</v>
      </c>
      <c r="F9" s="19">
        <f t="shared" si="3"/>
        <v>11.907863763157895</v>
      </c>
      <c r="G9" s="19">
        <f t="shared" si="4"/>
        <v>4.7631455052631582</v>
      </c>
      <c r="H9" s="20">
        <f t="shared" si="5"/>
        <v>22.624941150000001</v>
      </c>
    </row>
    <row r="10" spans="1:8" x14ac:dyDescent="0.3">
      <c r="A10" s="8">
        <f t="shared" si="6"/>
        <v>3</v>
      </c>
      <c r="B10" s="18">
        <v>41381.61</v>
      </c>
      <c r="C10" s="18">
        <f t="shared" si="0"/>
        <v>48486.832436999997</v>
      </c>
      <c r="D10" s="18">
        <f t="shared" si="1"/>
        <v>4040.5693697500001</v>
      </c>
      <c r="E10" s="19">
        <f t="shared" si="2"/>
        <v>24.537870666497973</v>
      </c>
      <c r="F10" s="19">
        <f t="shared" si="3"/>
        <v>12.268935333248987</v>
      </c>
      <c r="G10" s="19">
        <f t="shared" si="4"/>
        <v>4.9075741332995948</v>
      </c>
      <c r="H10" s="20">
        <f t="shared" si="5"/>
        <v>23.310977133173076</v>
      </c>
    </row>
    <row r="11" spans="1:8" x14ac:dyDescent="0.3">
      <c r="A11" s="8">
        <f t="shared" si="6"/>
        <v>4</v>
      </c>
      <c r="B11" s="18">
        <v>42602.49</v>
      </c>
      <c r="C11" s="18">
        <f t="shared" si="0"/>
        <v>49917.337532999998</v>
      </c>
      <c r="D11" s="18">
        <f t="shared" si="1"/>
        <v>4159.7781277499998</v>
      </c>
      <c r="E11" s="19">
        <f t="shared" si="2"/>
        <v>25.261810492408905</v>
      </c>
      <c r="F11" s="19">
        <f t="shared" si="3"/>
        <v>12.630905246204453</v>
      </c>
      <c r="G11" s="19">
        <f t="shared" si="4"/>
        <v>5.0523620984817814</v>
      </c>
      <c r="H11" s="20">
        <f t="shared" si="5"/>
        <v>23.99871996778846</v>
      </c>
    </row>
    <row r="12" spans="1:8" x14ac:dyDescent="0.3">
      <c r="A12" s="8">
        <f t="shared" si="6"/>
        <v>5</v>
      </c>
      <c r="B12" s="18">
        <v>43851.27</v>
      </c>
      <c r="C12" s="18">
        <f t="shared" si="0"/>
        <v>51380.533058999994</v>
      </c>
      <c r="D12" s="18">
        <f t="shared" si="1"/>
        <v>4281.7110882499992</v>
      </c>
      <c r="E12" s="19">
        <f t="shared" si="2"/>
        <v>26.002294058198377</v>
      </c>
      <c r="F12" s="19">
        <f t="shared" si="3"/>
        <v>13.001147029099188</v>
      </c>
      <c r="G12" s="19">
        <f t="shared" si="4"/>
        <v>5.2004588116396757</v>
      </c>
      <c r="H12" s="20">
        <f t="shared" si="5"/>
        <v>24.702179355288457</v>
      </c>
    </row>
    <row r="13" spans="1:8" x14ac:dyDescent="0.3">
      <c r="A13" s="8">
        <f t="shared" si="6"/>
        <v>6</v>
      </c>
      <c r="B13" s="18">
        <v>44706.85</v>
      </c>
      <c r="C13" s="18">
        <f t="shared" si="0"/>
        <v>52383.016144999994</v>
      </c>
      <c r="D13" s="18">
        <f t="shared" si="1"/>
        <v>4365.2513454166665</v>
      </c>
      <c r="E13" s="19">
        <f t="shared" si="2"/>
        <v>26.509623555161941</v>
      </c>
      <c r="F13" s="19">
        <f t="shared" si="3"/>
        <v>13.25481177758097</v>
      </c>
      <c r="G13" s="19">
        <f t="shared" si="4"/>
        <v>5.3019247110323882</v>
      </c>
      <c r="H13" s="20">
        <f t="shared" si="5"/>
        <v>25.184142377403845</v>
      </c>
    </row>
    <row r="14" spans="1:8" x14ac:dyDescent="0.3">
      <c r="A14" s="8">
        <f t="shared" si="6"/>
        <v>7</v>
      </c>
      <c r="B14" s="18">
        <v>45866.25</v>
      </c>
      <c r="C14" s="18">
        <f t="shared" si="0"/>
        <v>53741.485124999999</v>
      </c>
      <c r="D14" s="18">
        <f t="shared" si="1"/>
        <v>4478.4570937500002</v>
      </c>
      <c r="E14" s="19">
        <f t="shared" si="2"/>
        <v>27.197107856781376</v>
      </c>
      <c r="F14" s="19">
        <f t="shared" si="3"/>
        <v>13.598553928390688</v>
      </c>
      <c r="G14" s="19">
        <f t="shared" si="4"/>
        <v>5.4394215713562755</v>
      </c>
      <c r="H14" s="20">
        <f t="shared" si="5"/>
        <v>25.837252463942306</v>
      </c>
    </row>
    <row r="15" spans="1:8" x14ac:dyDescent="0.3">
      <c r="A15" s="8">
        <f t="shared" si="6"/>
        <v>8</v>
      </c>
      <c r="B15" s="18">
        <v>46634.04</v>
      </c>
      <c r="C15" s="18">
        <f t="shared" si="0"/>
        <v>54641.104668</v>
      </c>
      <c r="D15" s="18">
        <f t="shared" si="1"/>
        <v>4553.425389</v>
      </c>
      <c r="E15" s="19">
        <f t="shared" si="2"/>
        <v>27.652380904858301</v>
      </c>
      <c r="F15" s="19">
        <f t="shared" si="3"/>
        <v>13.826190452429151</v>
      </c>
      <c r="G15" s="19">
        <f t="shared" si="4"/>
        <v>5.53047618097166</v>
      </c>
      <c r="H15" s="20">
        <f t="shared" si="5"/>
        <v>26.269761859615386</v>
      </c>
    </row>
    <row r="16" spans="1:8" x14ac:dyDescent="0.3">
      <c r="A16" s="8">
        <f t="shared" si="6"/>
        <v>9</v>
      </c>
      <c r="B16" s="18">
        <v>47707.68</v>
      </c>
      <c r="C16" s="18">
        <f t="shared" si="0"/>
        <v>55899.088656</v>
      </c>
      <c r="D16" s="18">
        <f t="shared" si="1"/>
        <v>4658.257388</v>
      </c>
      <c r="E16" s="19">
        <f t="shared" si="2"/>
        <v>28.289012477732793</v>
      </c>
      <c r="F16" s="19">
        <f t="shared" si="3"/>
        <v>14.144506238866397</v>
      </c>
      <c r="G16" s="19">
        <f t="shared" si="4"/>
        <v>5.6578024955465587</v>
      </c>
      <c r="H16" s="20">
        <f t="shared" si="5"/>
        <v>26.874561853846153</v>
      </c>
    </row>
    <row r="17" spans="1:8" x14ac:dyDescent="0.3">
      <c r="A17" s="8">
        <f t="shared" si="6"/>
        <v>10</v>
      </c>
      <c r="B17" s="18">
        <v>48415.43</v>
      </c>
      <c r="C17" s="18">
        <f t="shared" si="0"/>
        <v>56728.359331</v>
      </c>
      <c r="D17" s="18">
        <f t="shared" si="1"/>
        <v>4727.363277583333</v>
      </c>
      <c r="E17" s="19">
        <f t="shared" si="2"/>
        <v>28.708683871963562</v>
      </c>
      <c r="F17" s="19">
        <f t="shared" si="3"/>
        <v>14.354341935981781</v>
      </c>
      <c r="G17" s="19">
        <f t="shared" si="4"/>
        <v>5.7417367743927121</v>
      </c>
      <c r="H17" s="20">
        <f t="shared" si="5"/>
        <v>27.273249678365385</v>
      </c>
    </row>
    <row r="18" spans="1:8" x14ac:dyDescent="0.3">
      <c r="A18" s="8">
        <f t="shared" si="6"/>
        <v>11</v>
      </c>
      <c r="B18" s="18">
        <v>49384.73</v>
      </c>
      <c r="C18" s="18">
        <f t="shared" si="0"/>
        <v>57864.088141</v>
      </c>
      <c r="D18" s="18">
        <f t="shared" si="1"/>
        <v>4822.0073450833333</v>
      </c>
      <c r="E18" s="19">
        <f t="shared" si="2"/>
        <v>29.283445415485829</v>
      </c>
      <c r="F18" s="19">
        <f t="shared" si="3"/>
        <v>14.641722707742915</v>
      </c>
      <c r="G18" s="19">
        <f t="shared" si="4"/>
        <v>5.8566890830971658</v>
      </c>
      <c r="H18" s="20">
        <f t="shared" si="5"/>
        <v>27.819273144711538</v>
      </c>
    </row>
    <row r="19" spans="1:8" x14ac:dyDescent="0.3">
      <c r="A19" s="8">
        <f t="shared" si="6"/>
        <v>12</v>
      </c>
      <c r="B19" s="18">
        <v>50092.56</v>
      </c>
      <c r="C19" s="18">
        <f t="shared" si="0"/>
        <v>58693.452551999995</v>
      </c>
      <c r="D19" s="18">
        <f t="shared" si="1"/>
        <v>4891.1210460000002</v>
      </c>
      <c r="E19" s="19">
        <f t="shared" si="2"/>
        <v>29.70316424696356</v>
      </c>
      <c r="F19" s="19">
        <f t="shared" si="3"/>
        <v>14.85158212348178</v>
      </c>
      <c r="G19" s="19">
        <f t="shared" si="4"/>
        <v>5.9406328493927116</v>
      </c>
      <c r="H19" s="20">
        <f t="shared" si="5"/>
        <v>28.218006034615382</v>
      </c>
    </row>
    <row r="20" spans="1:8" x14ac:dyDescent="0.3">
      <c r="A20" s="8">
        <f t="shared" si="6"/>
        <v>13</v>
      </c>
      <c r="B20" s="18">
        <v>50909.08</v>
      </c>
      <c r="C20" s="18">
        <f t="shared" si="0"/>
        <v>59650.169035999999</v>
      </c>
      <c r="D20" s="18">
        <f t="shared" si="1"/>
        <v>4970.8474196666666</v>
      </c>
      <c r="E20" s="19">
        <f t="shared" si="2"/>
        <v>30.187332508097164</v>
      </c>
      <c r="F20" s="19">
        <f t="shared" si="3"/>
        <v>15.093666254048582</v>
      </c>
      <c r="G20" s="19">
        <f t="shared" si="4"/>
        <v>6.0374665016194324</v>
      </c>
      <c r="H20" s="20">
        <f t="shared" si="5"/>
        <v>28.677965882692309</v>
      </c>
    </row>
    <row r="21" spans="1:8" x14ac:dyDescent="0.3">
      <c r="A21" s="8">
        <f t="shared" si="6"/>
        <v>14</v>
      </c>
      <c r="B21" s="18">
        <v>51623.040000000001</v>
      </c>
      <c r="C21" s="18">
        <f t="shared" si="0"/>
        <v>60486.715967999997</v>
      </c>
      <c r="D21" s="18">
        <f t="shared" si="1"/>
        <v>5040.5596640000003</v>
      </c>
      <c r="E21" s="19">
        <f t="shared" si="2"/>
        <v>30.610686218623481</v>
      </c>
      <c r="F21" s="19">
        <f t="shared" si="3"/>
        <v>15.305343109311741</v>
      </c>
      <c r="G21" s="19">
        <f t="shared" si="4"/>
        <v>6.1221372437246959</v>
      </c>
      <c r="H21" s="20">
        <f t="shared" si="5"/>
        <v>29.080151907692308</v>
      </c>
    </row>
    <row r="22" spans="1:8" x14ac:dyDescent="0.3">
      <c r="A22" s="8">
        <f t="shared" si="6"/>
        <v>15</v>
      </c>
      <c r="B22" s="18">
        <v>52293.08</v>
      </c>
      <c r="C22" s="18">
        <f t="shared" si="0"/>
        <v>61271.801835999999</v>
      </c>
      <c r="D22" s="18">
        <f t="shared" si="1"/>
        <v>5105.9834863333335</v>
      </c>
      <c r="E22" s="19">
        <f t="shared" si="2"/>
        <v>31.0079968805668</v>
      </c>
      <c r="F22" s="19">
        <f t="shared" si="3"/>
        <v>15.5039984402834</v>
      </c>
      <c r="G22" s="19">
        <f t="shared" si="4"/>
        <v>6.2015993761133599</v>
      </c>
      <c r="H22" s="20">
        <f t="shared" si="5"/>
        <v>29.457597036538459</v>
      </c>
    </row>
    <row r="23" spans="1:8" x14ac:dyDescent="0.3">
      <c r="A23" s="8">
        <f t="shared" si="6"/>
        <v>16</v>
      </c>
      <c r="B23" s="18">
        <v>53445.1</v>
      </c>
      <c r="C23" s="18">
        <f t="shared" si="0"/>
        <v>62621.623669999994</v>
      </c>
      <c r="D23" s="18">
        <f t="shared" si="1"/>
        <v>5218.4686391666664</v>
      </c>
      <c r="E23" s="19">
        <f t="shared" si="2"/>
        <v>31.691105096153844</v>
      </c>
      <c r="F23" s="19">
        <f t="shared" si="3"/>
        <v>15.845552548076922</v>
      </c>
      <c r="G23" s="19">
        <f t="shared" si="4"/>
        <v>6.3382210192307689</v>
      </c>
      <c r="H23" s="20">
        <f t="shared" si="5"/>
        <v>30.106549841346151</v>
      </c>
    </row>
    <row r="24" spans="1:8" x14ac:dyDescent="0.3">
      <c r="A24" s="8">
        <f t="shared" si="6"/>
        <v>17</v>
      </c>
      <c r="B24" s="18">
        <v>53893.01</v>
      </c>
      <c r="C24" s="18">
        <f t="shared" si="0"/>
        <v>63146.439816999999</v>
      </c>
      <c r="D24" s="18">
        <f t="shared" si="1"/>
        <v>5262.2033180833332</v>
      </c>
      <c r="E24" s="19">
        <f t="shared" si="2"/>
        <v>31.956700312246962</v>
      </c>
      <c r="F24" s="19">
        <f t="shared" si="3"/>
        <v>15.978350156123481</v>
      </c>
      <c r="G24" s="19">
        <f t="shared" si="4"/>
        <v>6.3913400624493928</v>
      </c>
      <c r="H24" s="20">
        <f t="shared" si="5"/>
        <v>30.358865296634615</v>
      </c>
    </row>
    <row r="25" spans="1:8" x14ac:dyDescent="0.3">
      <c r="A25" s="8">
        <f t="shared" si="6"/>
        <v>18</v>
      </c>
      <c r="B25" s="18">
        <v>55540.42</v>
      </c>
      <c r="C25" s="18">
        <f t="shared" si="0"/>
        <v>65076.710113999994</v>
      </c>
      <c r="D25" s="18">
        <f t="shared" si="1"/>
        <v>5423.0591761666656</v>
      </c>
      <c r="E25" s="19">
        <f t="shared" si="2"/>
        <v>32.933557749999999</v>
      </c>
      <c r="F25" s="19">
        <f t="shared" si="3"/>
        <v>16.466778874999999</v>
      </c>
      <c r="G25" s="19">
        <f t="shared" si="4"/>
        <v>6.5867115499999995</v>
      </c>
      <c r="H25" s="20">
        <f t="shared" si="5"/>
        <v>31.286879862499998</v>
      </c>
    </row>
    <row r="26" spans="1:8" x14ac:dyDescent="0.3">
      <c r="A26" s="8">
        <f t="shared" si="6"/>
        <v>19</v>
      </c>
      <c r="B26" s="18">
        <v>55605.21</v>
      </c>
      <c r="C26" s="18">
        <f t="shared" si="0"/>
        <v>65152.624556999996</v>
      </c>
      <c r="D26" s="18">
        <f t="shared" si="1"/>
        <v>5429.3853797499996</v>
      </c>
      <c r="E26" s="19">
        <f t="shared" si="2"/>
        <v>32.971975990384614</v>
      </c>
      <c r="F26" s="19">
        <f t="shared" si="3"/>
        <v>16.485987995192307</v>
      </c>
      <c r="G26" s="19">
        <f t="shared" si="4"/>
        <v>6.5943951980769224</v>
      </c>
      <c r="H26" s="20">
        <f t="shared" si="5"/>
        <v>31.323377190865383</v>
      </c>
    </row>
    <row r="27" spans="1:8" x14ac:dyDescent="0.3">
      <c r="A27" s="8">
        <f t="shared" si="6"/>
        <v>20</v>
      </c>
      <c r="B27" s="18">
        <v>57635.71</v>
      </c>
      <c r="C27" s="18">
        <f t="shared" si="0"/>
        <v>67531.761406999998</v>
      </c>
      <c r="D27" s="18">
        <f t="shared" si="1"/>
        <v>5627.6467839166662</v>
      </c>
      <c r="E27" s="19">
        <f t="shared" si="2"/>
        <v>34.175992614878538</v>
      </c>
      <c r="F27" s="19">
        <f t="shared" si="3"/>
        <v>17.087996307439269</v>
      </c>
      <c r="G27" s="19">
        <f t="shared" si="4"/>
        <v>6.8351985229757073</v>
      </c>
      <c r="H27" s="20">
        <f t="shared" si="5"/>
        <v>32.467192984134613</v>
      </c>
    </row>
    <row r="28" spans="1:8" x14ac:dyDescent="0.3">
      <c r="A28" s="8">
        <f t="shared" si="6"/>
        <v>21</v>
      </c>
      <c r="B28" s="18">
        <v>57683.62</v>
      </c>
      <c r="C28" s="18">
        <f t="shared" si="0"/>
        <v>67587.897553999996</v>
      </c>
      <c r="D28" s="18">
        <f t="shared" si="1"/>
        <v>5632.3247961666666</v>
      </c>
      <c r="E28" s="19">
        <f t="shared" si="2"/>
        <v>34.204401596153843</v>
      </c>
      <c r="F28" s="19">
        <f t="shared" si="3"/>
        <v>17.102200798076922</v>
      </c>
      <c r="G28" s="19">
        <f t="shared" si="4"/>
        <v>6.8408803192307683</v>
      </c>
      <c r="H28" s="20">
        <f t="shared" si="5"/>
        <v>32.494181516346153</v>
      </c>
    </row>
    <row r="29" spans="1:8" x14ac:dyDescent="0.3">
      <c r="A29" s="8">
        <f t="shared" si="6"/>
        <v>22</v>
      </c>
      <c r="B29" s="18">
        <v>59731.03</v>
      </c>
      <c r="C29" s="18">
        <f t="shared" si="0"/>
        <v>69986.847850999999</v>
      </c>
      <c r="D29" s="18">
        <f t="shared" si="1"/>
        <v>5832.2373209166672</v>
      </c>
      <c r="E29" s="19">
        <f t="shared" si="2"/>
        <v>35.418445268724696</v>
      </c>
      <c r="F29" s="19">
        <f t="shared" si="3"/>
        <v>17.709222634362348</v>
      </c>
      <c r="G29" s="19">
        <f t="shared" si="4"/>
        <v>7.0836890537449388</v>
      </c>
      <c r="H29" s="20">
        <f t="shared" si="5"/>
        <v>33.647523005288463</v>
      </c>
    </row>
    <row r="30" spans="1:8" x14ac:dyDescent="0.3">
      <c r="A30" s="8">
        <f t="shared" si="6"/>
        <v>23</v>
      </c>
      <c r="B30" s="18">
        <v>61826.32</v>
      </c>
      <c r="C30" s="18">
        <f t="shared" si="0"/>
        <v>72441.899143999995</v>
      </c>
      <c r="D30" s="18">
        <f t="shared" si="1"/>
        <v>6036.8249286666669</v>
      </c>
      <c r="E30" s="19">
        <f t="shared" si="2"/>
        <v>36.660880133603236</v>
      </c>
      <c r="F30" s="19">
        <f t="shared" si="3"/>
        <v>18.330440066801618</v>
      </c>
      <c r="G30" s="19">
        <f t="shared" si="4"/>
        <v>7.3321760267206475</v>
      </c>
      <c r="H30" s="20">
        <f t="shared" si="5"/>
        <v>34.827836126923074</v>
      </c>
    </row>
    <row r="31" spans="1:8" x14ac:dyDescent="0.3">
      <c r="A31" s="8">
        <f t="shared" si="6"/>
        <v>24</v>
      </c>
      <c r="B31" s="18">
        <v>63873.73</v>
      </c>
      <c r="C31" s="18">
        <f t="shared" si="0"/>
        <v>74840.849440999998</v>
      </c>
      <c r="D31" s="18">
        <f t="shared" si="1"/>
        <v>6236.7374534166674</v>
      </c>
      <c r="E31" s="19">
        <f t="shared" si="2"/>
        <v>37.874923806174088</v>
      </c>
      <c r="F31" s="19">
        <f t="shared" si="3"/>
        <v>18.937461903087044</v>
      </c>
      <c r="G31" s="19">
        <f t="shared" si="4"/>
        <v>7.574984761234818</v>
      </c>
      <c r="H31" s="20">
        <f t="shared" si="5"/>
        <v>35.981177615865384</v>
      </c>
    </row>
    <row r="32" spans="1:8" x14ac:dyDescent="0.3">
      <c r="A32" s="8">
        <f t="shared" si="6"/>
        <v>25</v>
      </c>
      <c r="B32" s="18">
        <v>63989.62</v>
      </c>
      <c r="C32" s="18">
        <f t="shared" si="0"/>
        <v>74976.637753999996</v>
      </c>
      <c r="D32" s="18">
        <f t="shared" si="1"/>
        <v>6248.053146166666</v>
      </c>
      <c r="E32" s="19">
        <f t="shared" si="2"/>
        <v>37.943642588056676</v>
      </c>
      <c r="F32" s="19">
        <f t="shared" si="3"/>
        <v>18.971821294028338</v>
      </c>
      <c r="G32" s="19">
        <f t="shared" si="4"/>
        <v>7.5887285176113348</v>
      </c>
      <c r="H32" s="20">
        <f t="shared" si="5"/>
        <v>36.046460458653847</v>
      </c>
    </row>
    <row r="33" spans="1:8" x14ac:dyDescent="0.3">
      <c r="A33" s="8">
        <f t="shared" si="6"/>
        <v>26</v>
      </c>
      <c r="B33" s="18">
        <v>64097</v>
      </c>
      <c r="C33" s="18">
        <f t="shared" si="0"/>
        <v>75102.454899999997</v>
      </c>
      <c r="D33" s="18">
        <f t="shared" si="1"/>
        <v>6258.5379083333337</v>
      </c>
      <c r="E33" s="19">
        <f t="shared" si="2"/>
        <v>38.007315232793523</v>
      </c>
      <c r="F33" s="19">
        <f t="shared" si="3"/>
        <v>19.003657616396762</v>
      </c>
      <c r="G33" s="19">
        <f t="shared" si="4"/>
        <v>7.6014630465587043</v>
      </c>
      <c r="H33" s="20">
        <f t="shared" si="5"/>
        <v>36.106949471153847</v>
      </c>
    </row>
    <row r="34" spans="1:8" x14ac:dyDescent="0.3">
      <c r="A34" s="8">
        <f t="shared" si="6"/>
        <v>27</v>
      </c>
      <c r="B34" s="18">
        <v>64196.480000000003</v>
      </c>
      <c r="C34" s="18">
        <f t="shared" si="0"/>
        <v>75219.015616000004</v>
      </c>
      <c r="D34" s="18">
        <f t="shared" si="1"/>
        <v>6268.2513013333337</v>
      </c>
      <c r="E34" s="19">
        <f t="shared" si="2"/>
        <v>38.066303449392713</v>
      </c>
      <c r="F34" s="19">
        <f t="shared" si="3"/>
        <v>19.033151724696356</v>
      </c>
      <c r="G34" s="19">
        <f t="shared" si="4"/>
        <v>7.6132606898785422</v>
      </c>
      <c r="H34" s="20">
        <f t="shared" si="5"/>
        <v>36.16298827692308</v>
      </c>
    </row>
    <row r="35" spans="1:8" x14ac:dyDescent="0.3">
      <c r="A35" s="8">
        <f t="shared" si="6"/>
        <v>28</v>
      </c>
      <c r="B35" s="18">
        <v>64288.65</v>
      </c>
      <c r="C35" s="18">
        <f t="shared" si="0"/>
        <v>75327.011205000003</v>
      </c>
      <c r="D35" s="18">
        <f t="shared" si="1"/>
        <v>6277.2509337499996</v>
      </c>
      <c r="E35" s="19">
        <f t="shared" si="2"/>
        <v>38.120957087550607</v>
      </c>
      <c r="F35" s="19">
        <f t="shared" si="3"/>
        <v>19.060478543775304</v>
      </c>
      <c r="G35" s="19">
        <f t="shared" si="4"/>
        <v>7.6241914175101213</v>
      </c>
      <c r="H35" s="20">
        <f t="shared" si="5"/>
        <v>36.214909233173081</v>
      </c>
    </row>
    <row r="36" spans="1:8" x14ac:dyDescent="0.3">
      <c r="A36" s="8">
        <f t="shared" si="6"/>
        <v>29</v>
      </c>
      <c r="B36" s="18">
        <v>64373.99</v>
      </c>
      <c r="C36" s="18">
        <f t="shared" si="0"/>
        <v>75427.004082999993</v>
      </c>
      <c r="D36" s="18">
        <f t="shared" si="1"/>
        <v>6285.5836735833327</v>
      </c>
      <c r="E36" s="19">
        <f t="shared" si="2"/>
        <v>38.171560770748982</v>
      </c>
      <c r="F36" s="19">
        <f t="shared" si="3"/>
        <v>19.085780385374491</v>
      </c>
      <c r="G36" s="19">
        <f t="shared" si="4"/>
        <v>7.6343121541497965</v>
      </c>
      <c r="H36" s="20">
        <f t="shared" si="5"/>
        <v>36.262982732211533</v>
      </c>
    </row>
    <row r="37" spans="1:8" x14ac:dyDescent="0.3">
      <c r="A37" s="8">
        <f t="shared" si="6"/>
        <v>30</v>
      </c>
      <c r="B37" s="18">
        <v>64453.120000000003</v>
      </c>
      <c r="C37" s="18">
        <f t="shared" si="0"/>
        <v>75519.720704000007</v>
      </c>
      <c r="D37" s="18">
        <f t="shared" si="1"/>
        <v>6293.310058666666</v>
      </c>
      <c r="E37" s="19">
        <f t="shared" si="2"/>
        <v>38.218482137651826</v>
      </c>
      <c r="F37" s="19">
        <f t="shared" si="3"/>
        <v>19.109241068825913</v>
      </c>
      <c r="G37" s="19">
        <f t="shared" si="4"/>
        <v>7.6436964275303652</v>
      </c>
      <c r="H37" s="20">
        <f t="shared" si="5"/>
        <v>36.307558030769236</v>
      </c>
    </row>
    <row r="38" spans="1:8" x14ac:dyDescent="0.3">
      <c r="A38" s="8">
        <f t="shared" si="6"/>
        <v>31</v>
      </c>
      <c r="B38" s="18">
        <v>64526.34</v>
      </c>
      <c r="C38" s="18">
        <f t="shared" si="0"/>
        <v>75605.512577999994</v>
      </c>
      <c r="D38" s="18">
        <f t="shared" si="1"/>
        <v>6300.4593814999998</v>
      </c>
      <c r="E38" s="19">
        <f t="shared" si="2"/>
        <v>38.261899077935219</v>
      </c>
      <c r="F38" s="19">
        <f t="shared" si="3"/>
        <v>19.130949538967609</v>
      </c>
      <c r="G38" s="19">
        <f t="shared" si="4"/>
        <v>7.6523798155870439</v>
      </c>
      <c r="H38" s="20">
        <f t="shared" si="5"/>
        <v>36.348804124038459</v>
      </c>
    </row>
    <row r="39" spans="1:8" x14ac:dyDescent="0.3">
      <c r="A39" s="8">
        <f t="shared" si="6"/>
        <v>32</v>
      </c>
      <c r="B39" s="18">
        <v>64594.17</v>
      </c>
      <c r="C39" s="18">
        <f t="shared" si="0"/>
        <v>75684.98898899999</v>
      </c>
      <c r="D39" s="18">
        <f t="shared" si="1"/>
        <v>6307.0824157499992</v>
      </c>
      <c r="E39" s="19">
        <f t="shared" si="2"/>
        <v>38.302119933704446</v>
      </c>
      <c r="F39" s="19">
        <f t="shared" si="3"/>
        <v>19.151059966852223</v>
      </c>
      <c r="G39" s="19">
        <f t="shared" si="4"/>
        <v>7.6604239867408896</v>
      </c>
      <c r="H39" s="20">
        <f t="shared" si="5"/>
        <v>36.387013937019226</v>
      </c>
    </row>
    <row r="40" spans="1:8" x14ac:dyDescent="0.3">
      <c r="A40" s="8">
        <f t="shared" si="6"/>
        <v>33</v>
      </c>
      <c r="B40" s="18">
        <v>64656.95</v>
      </c>
      <c r="C40" s="18">
        <f t="shared" si="0"/>
        <v>75758.548314999993</v>
      </c>
      <c r="D40" s="18">
        <f t="shared" si="1"/>
        <v>6313.2123595833327</v>
      </c>
      <c r="E40" s="19">
        <f t="shared" si="2"/>
        <v>38.339346313259107</v>
      </c>
      <c r="F40" s="19">
        <f t="shared" si="3"/>
        <v>19.169673156629553</v>
      </c>
      <c r="G40" s="19">
        <f t="shared" si="4"/>
        <v>7.6678692626518217</v>
      </c>
      <c r="H40" s="20">
        <f t="shared" si="5"/>
        <v>36.422378997596148</v>
      </c>
    </row>
    <row r="41" spans="1:8" x14ac:dyDescent="0.3">
      <c r="A41" s="8">
        <f t="shared" si="6"/>
        <v>34</v>
      </c>
      <c r="B41" s="18">
        <v>64715.13</v>
      </c>
      <c r="C41" s="18">
        <f t="shared" si="0"/>
        <v>75826.717820999998</v>
      </c>
      <c r="D41" s="18">
        <f t="shared" si="1"/>
        <v>6318.8931517499996</v>
      </c>
      <c r="E41" s="19">
        <f t="shared" si="2"/>
        <v>38.373845051113356</v>
      </c>
      <c r="F41" s="19">
        <f t="shared" si="3"/>
        <v>19.186922525556678</v>
      </c>
      <c r="G41" s="19">
        <f t="shared" si="4"/>
        <v>7.6747690102226711</v>
      </c>
      <c r="H41" s="20">
        <f t="shared" si="5"/>
        <v>36.455152798557691</v>
      </c>
    </row>
    <row r="42" spans="1:8" x14ac:dyDescent="0.3">
      <c r="A42" s="21">
        <f t="shared" si="6"/>
        <v>35</v>
      </c>
      <c r="B42" s="22">
        <v>64768.95</v>
      </c>
      <c r="C42" s="22">
        <f t="shared" si="0"/>
        <v>75889.778714999993</v>
      </c>
      <c r="D42" s="22">
        <f t="shared" si="1"/>
        <v>6324.1482262499994</v>
      </c>
      <c r="E42" s="23">
        <f t="shared" si="2"/>
        <v>38.405758459008091</v>
      </c>
      <c r="F42" s="23">
        <f t="shared" si="3"/>
        <v>19.202879229504045</v>
      </c>
      <c r="G42" s="23">
        <f t="shared" si="4"/>
        <v>7.6811516918016185</v>
      </c>
      <c r="H42" s="24">
        <f t="shared" si="5"/>
        <v>36.48547053605769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20</v>
      </c>
      <c r="B1" s="1" t="s">
        <v>38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38683.82</v>
      </c>
      <c r="C7" s="18">
        <f t="shared" ref="C7:C42" si="0">B7*$D$3</f>
        <v>45325.831893999995</v>
      </c>
      <c r="D7" s="18">
        <f t="shared" ref="D7:D42" si="1">B7/12*$D$3</f>
        <v>3777.1526578333333</v>
      </c>
      <c r="E7" s="19">
        <f t="shared" ref="E7:E42" si="2">C7/1976</f>
        <v>22.938174035425099</v>
      </c>
      <c r="F7" s="19">
        <f>E7/2</f>
        <v>11.46908701771255</v>
      </c>
      <c r="G7" s="19">
        <f>E7/5</f>
        <v>4.5876348070850197</v>
      </c>
      <c r="H7" s="20">
        <f>C7/2080</f>
        <v>21.791265333653843</v>
      </c>
    </row>
    <row r="8" spans="1:8" x14ac:dyDescent="0.3">
      <c r="A8" s="8">
        <f>A7+1</f>
        <v>1</v>
      </c>
      <c r="B8" s="18">
        <v>39799.699999999997</v>
      </c>
      <c r="C8" s="18">
        <f t="shared" si="0"/>
        <v>46633.308489999996</v>
      </c>
      <c r="D8" s="18">
        <f t="shared" si="1"/>
        <v>3886.109040833333</v>
      </c>
      <c r="E8" s="19">
        <f t="shared" si="2"/>
        <v>23.599852474696355</v>
      </c>
      <c r="F8" s="19">
        <f t="shared" ref="F8:F42" si="3">E8/2</f>
        <v>11.799926237348178</v>
      </c>
      <c r="G8" s="19">
        <f t="shared" ref="G8:G42" si="4">E8/5</f>
        <v>4.7199704949392709</v>
      </c>
      <c r="H8" s="20">
        <f t="shared" ref="H8:H42" si="5">C8/2080</f>
        <v>22.419859850961537</v>
      </c>
    </row>
    <row r="9" spans="1:8" x14ac:dyDescent="0.3">
      <c r="A9" s="8">
        <f t="shared" ref="A9:A42" si="6">A8+1</f>
        <v>2</v>
      </c>
      <c r="B9" s="18">
        <v>40962.080000000002</v>
      </c>
      <c r="C9" s="18">
        <f t="shared" si="0"/>
        <v>47995.269136000003</v>
      </c>
      <c r="D9" s="18">
        <f t="shared" si="1"/>
        <v>3999.6057613333332</v>
      </c>
      <c r="E9" s="19">
        <f t="shared" si="2"/>
        <v>24.289103813765184</v>
      </c>
      <c r="F9" s="19">
        <f t="shared" si="3"/>
        <v>12.144551906882592</v>
      </c>
      <c r="G9" s="19">
        <f t="shared" si="4"/>
        <v>4.857820762753037</v>
      </c>
      <c r="H9" s="20">
        <f t="shared" si="5"/>
        <v>23.074648623076925</v>
      </c>
    </row>
    <row r="10" spans="1:8" x14ac:dyDescent="0.3">
      <c r="A10" s="8">
        <f t="shared" si="6"/>
        <v>3</v>
      </c>
      <c r="B10" s="18">
        <v>42124.43</v>
      </c>
      <c r="C10" s="18">
        <f t="shared" si="0"/>
        <v>49357.194630999998</v>
      </c>
      <c r="D10" s="18">
        <f t="shared" si="1"/>
        <v>4113.0995525833332</v>
      </c>
      <c r="E10" s="19">
        <f t="shared" si="2"/>
        <v>24.978337363866395</v>
      </c>
      <c r="F10" s="19">
        <f t="shared" si="3"/>
        <v>12.489168681933197</v>
      </c>
      <c r="G10" s="19">
        <f t="shared" si="4"/>
        <v>4.9956674727732793</v>
      </c>
      <c r="H10" s="20">
        <f t="shared" si="5"/>
        <v>23.729420495673075</v>
      </c>
    </row>
    <row r="11" spans="1:8" x14ac:dyDescent="0.3">
      <c r="A11" s="8">
        <f t="shared" si="6"/>
        <v>4</v>
      </c>
      <c r="B11" s="18">
        <v>43519.3</v>
      </c>
      <c r="C11" s="18">
        <f t="shared" si="0"/>
        <v>50991.56381</v>
      </c>
      <c r="D11" s="18">
        <f t="shared" si="1"/>
        <v>4249.2969841666672</v>
      </c>
      <c r="E11" s="19">
        <f t="shared" si="2"/>
        <v>25.805447272267205</v>
      </c>
      <c r="F11" s="19">
        <f t="shared" si="3"/>
        <v>12.902723636133603</v>
      </c>
      <c r="G11" s="19">
        <f t="shared" si="4"/>
        <v>5.1610894544534407</v>
      </c>
      <c r="H11" s="20">
        <f t="shared" si="5"/>
        <v>24.515174908653847</v>
      </c>
    </row>
    <row r="12" spans="1:8" x14ac:dyDescent="0.3">
      <c r="A12" s="8">
        <f t="shared" si="6"/>
        <v>5</v>
      </c>
      <c r="B12" s="18">
        <v>45332.6</v>
      </c>
      <c r="C12" s="18">
        <f t="shared" si="0"/>
        <v>53116.207419999999</v>
      </c>
      <c r="D12" s="18">
        <f t="shared" si="1"/>
        <v>4426.3506183333329</v>
      </c>
      <c r="E12" s="19">
        <f t="shared" si="2"/>
        <v>26.880671771255059</v>
      </c>
      <c r="F12" s="19">
        <f t="shared" si="3"/>
        <v>13.44033588562753</v>
      </c>
      <c r="G12" s="19">
        <f t="shared" si="4"/>
        <v>5.376134354251012</v>
      </c>
      <c r="H12" s="20">
        <f t="shared" si="5"/>
        <v>25.536638182692307</v>
      </c>
    </row>
    <row r="13" spans="1:8" x14ac:dyDescent="0.3">
      <c r="A13" s="8">
        <f t="shared" si="6"/>
        <v>6</v>
      </c>
      <c r="B13" s="18">
        <v>45332.6</v>
      </c>
      <c r="C13" s="18">
        <f t="shared" si="0"/>
        <v>53116.207419999999</v>
      </c>
      <c r="D13" s="18">
        <f t="shared" si="1"/>
        <v>4426.3506183333329</v>
      </c>
      <c r="E13" s="19">
        <f t="shared" si="2"/>
        <v>26.880671771255059</v>
      </c>
      <c r="F13" s="19">
        <f t="shared" si="3"/>
        <v>13.44033588562753</v>
      </c>
      <c r="G13" s="19">
        <f t="shared" si="4"/>
        <v>5.376134354251012</v>
      </c>
      <c r="H13" s="20">
        <f t="shared" si="5"/>
        <v>25.536638182692307</v>
      </c>
    </row>
    <row r="14" spans="1:8" x14ac:dyDescent="0.3">
      <c r="A14" s="8">
        <f t="shared" si="6"/>
        <v>7</v>
      </c>
      <c r="B14" s="18">
        <v>47192.38</v>
      </c>
      <c r="C14" s="18">
        <f t="shared" si="0"/>
        <v>55295.311645999995</v>
      </c>
      <c r="D14" s="18">
        <f t="shared" si="1"/>
        <v>4607.9426371666668</v>
      </c>
      <c r="E14" s="19">
        <f t="shared" si="2"/>
        <v>27.983457310728742</v>
      </c>
      <c r="F14" s="19">
        <f t="shared" si="3"/>
        <v>13.991728655364371</v>
      </c>
      <c r="G14" s="19">
        <f t="shared" si="4"/>
        <v>5.5966914621457482</v>
      </c>
      <c r="H14" s="20">
        <f t="shared" si="5"/>
        <v>26.584284445192306</v>
      </c>
    </row>
    <row r="15" spans="1:8" x14ac:dyDescent="0.3">
      <c r="A15" s="8">
        <f t="shared" si="6"/>
        <v>8</v>
      </c>
      <c r="B15" s="18">
        <v>47192.38</v>
      </c>
      <c r="C15" s="18">
        <f t="shared" si="0"/>
        <v>55295.311645999995</v>
      </c>
      <c r="D15" s="18">
        <f t="shared" si="1"/>
        <v>4607.9426371666668</v>
      </c>
      <c r="E15" s="19">
        <f t="shared" si="2"/>
        <v>27.983457310728742</v>
      </c>
      <c r="F15" s="19">
        <f t="shared" si="3"/>
        <v>13.991728655364371</v>
      </c>
      <c r="G15" s="19">
        <f t="shared" si="4"/>
        <v>5.5966914621457482</v>
      </c>
      <c r="H15" s="20">
        <f t="shared" si="5"/>
        <v>26.584284445192306</v>
      </c>
    </row>
    <row r="16" spans="1:8" x14ac:dyDescent="0.3">
      <c r="A16" s="8">
        <f t="shared" si="6"/>
        <v>9</v>
      </c>
      <c r="B16" s="18">
        <v>49052.2</v>
      </c>
      <c r="C16" s="18">
        <f t="shared" si="0"/>
        <v>57474.462739999995</v>
      </c>
      <c r="D16" s="18">
        <f t="shared" si="1"/>
        <v>4789.5385616666663</v>
      </c>
      <c r="E16" s="19">
        <f t="shared" si="2"/>
        <v>29.086266568825909</v>
      </c>
      <c r="F16" s="19">
        <f t="shared" si="3"/>
        <v>14.543133284412955</v>
      </c>
      <c r="G16" s="19">
        <f t="shared" si="4"/>
        <v>5.8172533137651818</v>
      </c>
      <c r="H16" s="20">
        <f t="shared" si="5"/>
        <v>27.631953240384615</v>
      </c>
    </row>
    <row r="17" spans="1:8" x14ac:dyDescent="0.3">
      <c r="A17" s="8">
        <f t="shared" si="6"/>
        <v>10</v>
      </c>
      <c r="B17" s="18">
        <v>49052.2</v>
      </c>
      <c r="C17" s="18">
        <f t="shared" si="0"/>
        <v>57474.462739999995</v>
      </c>
      <c r="D17" s="18">
        <f t="shared" si="1"/>
        <v>4789.5385616666663</v>
      </c>
      <c r="E17" s="19">
        <f t="shared" si="2"/>
        <v>29.086266568825909</v>
      </c>
      <c r="F17" s="19">
        <f t="shared" si="3"/>
        <v>14.543133284412955</v>
      </c>
      <c r="G17" s="19">
        <f t="shared" si="4"/>
        <v>5.8172533137651818</v>
      </c>
      <c r="H17" s="20">
        <f t="shared" si="5"/>
        <v>27.631953240384615</v>
      </c>
    </row>
    <row r="18" spans="1:8" x14ac:dyDescent="0.3">
      <c r="A18" s="8">
        <f t="shared" si="6"/>
        <v>11</v>
      </c>
      <c r="B18" s="18">
        <v>51376.95</v>
      </c>
      <c r="C18" s="18">
        <f t="shared" si="0"/>
        <v>60198.372314999993</v>
      </c>
      <c r="D18" s="18">
        <f t="shared" si="1"/>
        <v>5016.5310262499988</v>
      </c>
      <c r="E18" s="19">
        <f t="shared" si="2"/>
        <v>30.464763317307689</v>
      </c>
      <c r="F18" s="19">
        <f t="shared" si="3"/>
        <v>15.232381658653845</v>
      </c>
      <c r="G18" s="19">
        <f t="shared" si="4"/>
        <v>6.0929526634615376</v>
      </c>
      <c r="H18" s="20">
        <f t="shared" si="5"/>
        <v>28.941525151442306</v>
      </c>
    </row>
    <row r="19" spans="1:8" x14ac:dyDescent="0.3">
      <c r="A19" s="8">
        <f t="shared" si="6"/>
        <v>12</v>
      </c>
      <c r="B19" s="18">
        <v>51376.95</v>
      </c>
      <c r="C19" s="18">
        <f t="shared" si="0"/>
        <v>60198.372314999993</v>
      </c>
      <c r="D19" s="18">
        <f t="shared" si="1"/>
        <v>5016.5310262499988</v>
      </c>
      <c r="E19" s="19">
        <f t="shared" si="2"/>
        <v>30.464763317307689</v>
      </c>
      <c r="F19" s="19">
        <f t="shared" si="3"/>
        <v>15.232381658653845</v>
      </c>
      <c r="G19" s="19">
        <f t="shared" si="4"/>
        <v>6.0929526634615376</v>
      </c>
      <c r="H19" s="20">
        <f t="shared" si="5"/>
        <v>28.941525151442306</v>
      </c>
    </row>
    <row r="20" spans="1:8" x14ac:dyDescent="0.3">
      <c r="A20" s="8">
        <f t="shared" si="6"/>
        <v>13</v>
      </c>
      <c r="B20" s="18">
        <v>53469.22</v>
      </c>
      <c r="C20" s="18">
        <f t="shared" si="0"/>
        <v>62649.885073999998</v>
      </c>
      <c r="D20" s="18">
        <f t="shared" si="1"/>
        <v>5220.8237561666665</v>
      </c>
      <c r="E20" s="19">
        <f t="shared" si="2"/>
        <v>31.705407426113361</v>
      </c>
      <c r="F20" s="19">
        <f t="shared" si="3"/>
        <v>15.85270371305668</v>
      </c>
      <c r="G20" s="19">
        <f t="shared" si="4"/>
        <v>6.3410814852226718</v>
      </c>
      <c r="H20" s="20">
        <f t="shared" si="5"/>
        <v>30.120137054807692</v>
      </c>
    </row>
    <row r="21" spans="1:8" x14ac:dyDescent="0.3">
      <c r="A21" s="8">
        <f t="shared" si="6"/>
        <v>14</v>
      </c>
      <c r="B21" s="18">
        <v>53469.22</v>
      </c>
      <c r="C21" s="18">
        <f t="shared" si="0"/>
        <v>62649.885073999998</v>
      </c>
      <c r="D21" s="18">
        <f t="shared" si="1"/>
        <v>5220.8237561666665</v>
      </c>
      <c r="E21" s="19">
        <f t="shared" si="2"/>
        <v>31.705407426113361</v>
      </c>
      <c r="F21" s="19">
        <f t="shared" si="3"/>
        <v>15.85270371305668</v>
      </c>
      <c r="G21" s="19">
        <f t="shared" si="4"/>
        <v>6.3410814852226718</v>
      </c>
      <c r="H21" s="20">
        <f t="shared" si="5"/>
        <v>30.120137054807692</v>
      </c>
    </row>
    <row r="22" spans="1:8" x14ac:dyDescent="0.3">
      <c r="A22" s="8">
        <f t="shared" si="6"/>
        <v>15</v>
      </c>
      <c r="B22" s="18">
        <v>55561.51</v>
      </c>
      <c r="C22" s="18">
        <f t="shared" si="0"/>
        <v>65101.421266999998</v>
      </c>
      <c r="D22" s="18">
        <f t="shared" si="1"/>
        <v>5425.1184389166665</v>
      </c>
      <c r="E22" s="19">
        <f t="shared" si="2"/>
        <v>32.946063394230769</v>
      </c>
      <c r="F22" s="19">
        <f t="shared" si="3"/>
        <v>16.473031697115385</v>
      </c>
      <c r="G22" s="19">
        <f t="shared" si="4"/>
        <v>6.5892126788461542</v>
      </c>
      <c r="H22" s="20">
        <f t="shared" si="5"/>
        <v>31.298760224519231</v>
      </c>
    </row>
    <row r="23" spans="1:8" x14ac:dyDescent="0.3">
      <c r="A23" s="8">
        <f t="shared" si="6"/>
        <v>16</v>
      </c>
      <c r="B23" s="18">
        <v>55561.51</v>
      </c>
      <c r="C23" s="18">
        <f t="shared" si="0"/>
        <v>65101.421266999998</v>
      </c>
      <c r="D23" s="18">
        <f t="shared" si="1"/>
        <v>5425.1184389166665</v>
      </c>
      <c r="E23" s="19">
        <f t="shared" si="2"/>
        <v>32.946063394230769</v>
      </c>
      <c r="F23" s="19">
        <f t="shared" si="3"/>
        <v>16.473031697115385</v>
      </c>
      <c r="G23" s="19">
        <f t="shared" si="4"/>
        <v>6.5892126788461542</v>
      </c>
      <c r="H23" s="20">
        <f t="shared" si="5"/>
        <v>31.298760224519231</v>
      </c>
    </row>
    <row r="24" spans="1:8" x14ac:dyDescent="0.3">
      <c r="A24" s="8">
        <f t="shared" si="6"/>
        <v>17</v>
      </c>
      <c r="B24" s="18">
        <v>57886.26</v>
      </c>
      <c r="C24" s="18">
        <f t="shared" si="0"/>
        <v>67825.330841999996</v>
      </c>
      <c r="D24" s="18">
        <f t="shared" si="1"/>
        <v>5652.1109034999999</v>
      </c>
      <c r="E24" s="19">
        <f t="shared" si="2"/>
        <v>34.324560142712549</v>
      </c>
      <c r="F24" s="19">
        <f t="shared" si="3"/>
        <v>17.162280071356275</v>
      </c>
      <c r="G24" s="19">
        <f t="shared" si="4"/>
        <v>6.86491202854251</v>
      </c>
      <c r="H24" s="20">
        <f t="shared" si="5"/>
        <v>32.608332135576923</v>
      </c>
    </row>
    <row r="25" spans="1:8" x14ac:dyDescent="0.3">
      <c r="A25" s="8">
        <f t="shared" si="6"/>
        <v>18</v>
      </c>
      <c r="B25" s="18">
        <v>57886.26</v>
      </c>
      <c r="C25" s="18">
        <f t="shared" si="0"/>
        <v>67825.330841999996</v>
      </c>
      <c r="D25" s="18">
        <f t="shared" si="1"/>
        <v>5652.1109034999999</v>
      </c>
      <c r="E25" s="19">
        <f t="shared" si="2"/>
        <v>34.324560142712549</v>
      </c>
      <c r="F25" s="19">
        <f t="shared" si="3"/>
        <v>17.162280071356275</v>
      </c>
      <c r="G25" s="19">
        <f t="shared" si="4"/>
        <v>6.86491202854251</v>
      </c>
      <c r="H25" s="20">
        <f t="shared" si="5"/>
        <v>32.608332135576923</v>
      </c>
    </row>
    <row r="26" spans="1:8" x14ac:dyDescent="0.3">
      <c r="A26" s="8">
        <f t="shared" si="6"/>
        <v>19</v>
      </c>
      <c r="B26" s="18">
        <v>57886.26</v>
      </c>
      <c r="C26" s="18">
        <f t="shared" si="0"/>
        <v>67825.330841999996</v>
      </c>
      <c r="D26" s="18">
        <f t="shared" si="1"/>
        <v>5652.1109034999999</v>
      </c>
      <c r="E26" s="19">
        <f t="shared" si="2"/>
        <v>34.324560142712549</v>
      </c>
      <c r="F26" s="19">
        <f t="shared" si="3"/>
        <v>17.162280071356275</v>
      </c>
      <c r="G26" s="19">
        <f t="shared" si="4"/>
        <v>6.86491202854251</v>
      </c>
      <c r="H26" s="20">
        <f t="shared" si="5"/>
        <v>32.608332135576923</v>
      </c>
    </row>
    <row r="27" spans="1:8" x14ac:dyDescent="0.3">
      <c r="A27" s="8">
        <f t="shared" si="6"/>
        <v>20</v>
      </c>
      <c r="B27" s="18">
        <v>59978.5</v>
      </c>
      <c r="C27" s="18">
        <f t="shared" si="0"/>
        <v>70276.808449999997</v>
      </c>
      <c r="D27" s="18">
        <f t="shared" si="1"/>
        <v>5856.4007041666664</v>
      </c>
      <c r="E27" s="19">
        <f t="shared" si="2"/>
        <v>35.565186462550606</v>
      </c>
      <c r="F27" s="19">
        <f t="shared" si="3"/>
        <v>17.782593231275303</v>
      </c>
      <c r="G27" s="19">
        <f t="shared" si="4"/>
        <v>7.1130372925101213</v>
      </c>
      <c r="H27" s="20">
        <f t="shared" si="5"/>
        <v>33.786927139423078</v>
      </c>
    </row>
    <row r="28" spans="1:8" x14ac:dyDescent="0.3">
      <c r="A28" s="8">
        <f t="shared" si="6"/>
        <v>21</v>
      </c>
      <c r="B28" s="18">
        <v>59978.5</v>
      </c>
      <c r="C28" s="18">
        <f t="shared" si="0"/>
        <v>70276.808449999997</v>
      </c>
      <c r="D28" s="18">
        <f t="shared" si="1"/>
        <v>5856.4007041666664</v>
      </c>
      <c r="E28" s="19">
        <f t="shared" si="2"/>
        <v>35.565186462550606</v>
      </c>
      <c r="F28" s="19">
        <f t="shared" si="3"/>
        <v>17.782593231275303</v>
      </c>
      <c r="G28" s="19">
        <f t="shared" si="4"/>
        <v>7.1130372925101213</v>
      </c>
      <c r="H28" s="20">
        <f t="shared" si="5"/>
        <v>33.786927139423078</v>
      </c>
    </row>
    <row r="29" spans="1:8" x14ac:dyDescent="0.3">
      <c r="A29" s="8">
        <f t="shared" si="6"/>
        <v>22</v>
      </c>
      <c r="B29" s="18">
        <v>62303.24</v>
      </c>
      <c r="C29" s="18">
        <f t="shared" si="0"/>
        <v>73000.706307999993</v>
      </c>
      <c r="D29" s="18">
        <f t="shared" si="1"/>
        <v>6083.3921923333328</v>
      </c>
      <c r="E29" s="19">
        <f t="shared" si="2"/>
        <v>36.943677281376516</v>
      </c>
      <c r="F29" s="19">
        <f t="shared" si="3"/>
        <v>18.471838640688258</v>
      </c>
      <c r="G29" s="19">
        <f t="shared" si="4"/>
        <v>7.3887354562753034</v>
      </c>
      <c r="H29" s="20">
        <f t="shared" si="5"/>
        <v>35.096493417307691</v>
      </c>
    </row>
    <row r="30" spans="1:8" x14ac:dyDescent="0.3">
      <c r="A30" s="8">
        <f t="shared" si="6"/>
        <v>23</v>
      </c>
      <c r="B30" s="18">
        <v>64628.03</v>
      </c>
      <c r="C30" s="18">
        <f t="shared" si="0"/>
        <v>75724.662750999996</v>
      </c>
      <c r="D30" s="18">
        <f t="shared" si="1"/>
        <v>6310.3885625833327</v>
      </c>
      <c r="E30" s="19">
        <f t="shared" si="2"/>
        <v>38.322197748481777</v>
      </c>
      <c r="F30" s="19">
        <f t="shared" si="3"/>
        <v>19.161098874240889</v>
      </c>
      <c r="G30" s="19">
        <f t="shared" si="4"/>
        <v>7.6644395496963558</v>
      </c>
      <c r="H30" s="20">
        <f t="shared" si="5"/>
        <v>36.406087861057692</v>
      </c>
    </row>
    <row r="31" spans="1:8" x14ac:dyDescent="0.3">
      <c r="A31" s="8">
        <f t="shared" si="6"/>
        <v>24</v>
      </c>
      <c r="B31" s="18">
        <v>66487.81</v>
      </c>
      <c r="C31" s="18">
        <f t="shared" si="0"/>
        <v>77903.766976999992</v>
      </c>
      <c r="D31" s="18">
        <f t="shared" si="1"/>
        <v>6491.9805814166666</v>
      </c>
      <c r="E31" s="19">
        <f t="shared" si="2"/>
        <v>39.424983287955463</v>
      </c>
      <c r="F31" s="19">
        <f t="shared" si="3"/>
        <v>19.712491643977732</v>
      </c>
      <c r="G31" s="19">
        <f t="shared" si="4"/>
        <v>7.8849966575910928</v>
      </c>
      <c r="H31" s="20">
        <f t="shared" si="5"/>
        <v>37.453734123557687</v>
      </c>
    </row>
    <row r="32" spans="1:8" x14ac:dyDescent="0.3">
      <c r="A32" s="8">
        <f t="shared" si="6"/>
        <v>25</v>
      </c>
      <c r="B32" s="18">
        <v>66608.44</v>
      </c>
      <c r="C32" s="18">
        <f t="shared" si="0"/>
        <v>78045.109148000003</v>
      </c>
      <c r="D32" s="18">
        <f t="shared" si="1"/>
        <v>6503.7590956666672</v>
      </c>
      <c r="E32" s="19">
        <f t="shared" si="2"/>
        <v>39.496512726720653</v>
      </c>
      <c r="F32" s="19">
        <f t="shared" si="3"/>
        <v>19.748256363360326</v>
      </c>
      <c r="G32" s="19">
        <f t="shared" si="4"/>
        <v>7.8993025453441303</v>
      </c>
      <c r="H32" s="20">
        <f t="shared" si="5"/>
        <v>37.521687090384617</v>
      </c>
    </row>
    <row r="33" spans="1:8" x14ac:dyDescent="0.3">
      <c r="A33" s="8">
        <f t="shared" si="6"/>
        <v>26</v>
      </c>
      <c r="B33" s="18">
        <v>66720.210000000006</v>
      </c>
      <c r="C33" s="18">
        <f t="shared" si="0"/>
        <v>78176.070057000004</v>
      </c>
      <c r="D33" s="18">
        <f t="shared" si="1"/>
        <v>6514.6725047500004</v>
      </c>
      <c r="E33" s="19">
        <f t="shared" si="2"/>
        <v>39.562788490384619</v>
      </c>
      <c r="F33" s="19">
        <f t="shared" si="3"/>
        <v>19.78139424519231</v>
      </c>
      <c r="G33" s="19">
        <f t="shared" si="4"/>
        <v>7.9125576980769239</v>
      </c>
      <c r="H33" s="20">
        <f t="shared" si="5"/>
        <v>37.584649065865385</v>
      </c>
    </row>
    <row r="34" spans="1:8" x14ac:dyDescent="0.3">
      <c r="A34" s="8">
        <f t="shared" si="6"/>
        <v>27</v>
      </c>
      <c r="B34" s="18">
        <v>66823.77</v>
      </c>
      <c r="C34" s="18">
        <f t="shared" si="0"/>
        <v>78297.411309000003</v>
      </c>
      <c r="D34" s="18">
        <f t="shared" si="1"/>
        <v>6524.7842757500002</v>
      </c>
      <c r="E34" s="19">
        <f t="shared" si="2"/>
        <v>39.624196006578948</v>
      </c>
      <c r="F34" s="19">
        <f t="shared" si="3"/>
        <v>19.812098003289474</v>
      </c>
      <c r="G34" s="19">
        <f t="shared" si="4"/>
        <v>7.9248392013157893</v>
      </c>
      <c r="H34" s="20">
        <f t="shared" si="5"/>
        <v>37.642986206250001</v>
      </c>
    </row>
    <row r="35" spans="1:8" x14ac:dyDescent="0.3">
      <c r="A35" s="8">
        <f t="shared" si="6"/>
        <v>28</v>
      </c>
      <c r="B35" s="18">
        <v>66919.710000000006</v>
      </c>
      <c r="C35" s="18">
        <f t="shared" si="0"/>
        <v>78409.824206999998</v>
      </c>
      <c r="D35" s="18">
        <f t="shared" si="1"/>
        <v>6534.1520172500004</v>
      </c>
      <c r="E35" s="19">
        <f t="shared" si="2"/>
        <v>39.681085124999996</v>
      </c>
      <c r="F35" s="19">
        <f t="shared" si="3"/>
        <v>19.840542562499998</v>
      </c>
      <c r="G35" s="19">
        <f t="shared" si="4"/>
        <v>7.9362170249999995</v>
      </c>
      <c r="H35" s="20">
        <f t="shared" si="5"/>
        <v>37.697030868749998</v>
      </c>
    </row>
    <row r="36" spans="1:8" x14ac:dyDescent="0.3">
      <c r="A36" s="8">
        <f t="shared" si="6"/>
        <v>29</v>
      </c>
      <c r="B36" s="18">
        <v>67008.539999999994</v>
      </c>
      <c r="C36" s="18">
        <f t="shared" si="0"/>
        <v>78513.906317999994</v>
      </c>
      <c r="D36" s="18">
        <f t="shared" si="1"/>
        <v>6542.8255264999989</v>
      </c>
      <c r="E36" s="19">
        <f t="shared" si="2"/>
        <v>39.733758258097161</v>
      </c>
      <c r="F36" s="19">
        <f t="shared" si="3"/>
        <v>19.866879129048581</v>
      </c>
      <c r="G36" s="19">
        <f t="shared" si="4"/>
        <v>7.9467516516194321</v>
      </c>
      <c r="H36" s="20">
        <f t="shared" si="5"/>
        <v>37.747070345192306</v>
      </c>
    </row>
    <row r="37" spans="1:8" x14ac:dyDescent="0.3">
      <c r="A37" s="8">
        <f t="shared" si="6"/>
        <v>30</v>
      </c>
      <c r="B37" s="18">
        <v>67090.899999999994</v>
      </c>
      <c r="C37" s="18">
        <f t="shared" si="0"/>
        <v>78610.407529999997</v>
      </c>
      <c r="D37" s="18">
        <f t="shared" si="1"/>
        <v>6550.8672941666655</v>
      </c>
      <c r="E37" s="19">
        <f t="shared" si="2"/>
        <v>39.782594903846153</v>
      </c>
      <c r="F37" s="19">
        <f t="shared" si="3"/>
        <v>19.891297451923077</v>
      </c>
      <c r="G37" s="19">
        <f t="shared" si="4"/>
        <v>7.9565189807692303</v>
      </c>
      <c r="H37" s="20">
        <f t="shared" si="5"/>
        <v>37.793465158653845</v>
      </c>
    </row>
    <row r="38" spans="1:8" x14ac:dyDescent="0.3">
      <c r="A38" s="8">
        <f t="shared" si="6"/>
        <v>31</v>
      </c>
      <c r="B38" s="18">
        <v>67167.13</v>
      </c>
      <c r="C38" s="18">
        <f t="shared" si="0"/>
        <v>78699.726221000004</v>
      </c>
      <c r="D38" s="18">
        <f t="shared" si="1"/>
        <v>6558.310518416667</v>
      </c>
      <c r="E38" s="19">
        <f t="shared" si="2"/>
        <v>39.827796670546562</v>
      </c>
      <c r="F38" s="19">
        <f t="shared" si="3"/>
        <v>19.913898335273281</v>
      </c>
      <c r="G38" s="19">
        <f t="shared" si="4"/>
        <v>7.9655593341093125</v>
      </c>
      <c r="H38" s="20">
        <f t="shared" si="5"/>
        <v>37.836406837019233</v>
      </c>
    </row>
    <row r="39" spans="1:8" x14ac:dyDescent="0.3">
      <c r="A39" s="8">
        <f t="shared" si="6"/>
        <v>32</v>
      </c>
      <c r="B39" s="18">
        <v>67237.73</v>
      </c>
      <c r="C39" s="18">
        <f t="shared" si="0"/>
        <v>78782.448240999991</v>
      </c>
      <c r="D39" s="18">
        <f t="shared" si="1"/>
        <v>6565.2040200833326</v>
      </c>
      <c r="E39" s="19">
        <f t="shared" si="2"/>
        <v>39.869660040991896</v>
      </c>
      <c r="F39" s="19">
        <f t="shared" si="3"/>
        <v>19.934830020495948</v>
      </c>
      <c r="G39" s="19">
        <f t="shared" si="4"/>
        <v>7.9739320081983793</v>
      </c>
      <c r="H39" s="20">
        <f t="shared" si="5"/>
        <v>37.876177038942302</v>
      </c>
    </row>
    <row r="40" spans="1:8" x14ac:dyDescent="0.3">
      <c r="A40" s="8">
        <f t="shared" si="6"/>
        <v>33</v>
      </c>
      <c r="B40" s="18">
        <v>67303.08</v>
      </c>
      <c r="C40" s="18">
        <f t="shared" si="0"/>
        <v>78859.018836000003</v>
      </c>
      <c r="D40" s="18">
        <f t="shared" si="1"/>
        <v>6571.5849029999999</v>
      </c>
      <c r="E40" s="19">
        <f t="shared" si="2"/>
        <v>39.908410342105263</v>
      </c>
      <c r="F40" s="19">
        <f t="shared" si="3"/>
        <v>19.954205171052632</v>
      </c>
      <c r="G40" s="19">
        <f t="shared" si="4"/>
        <v>7.981682068421053</v>
      </c>
      <c r="H40" s="20">
        <f t="shared" si="5"/>
        <v>37.912989825000004</v>
      </c>
    </row>
    <row r="41" spans="1:8" x14ac:dyDescent="0.3">
      <c r="A41" s="8">
        <f t="shared" si="6"/>
        <v>34</v>
      </c>
      <c r="B41" s="18">
        <v>67363.64</v>
      </c>
      <c r="C41" s="18">
        <f t="shared" si="0"/>
        <v>78929.976987999995</v>
      </c>
      <c r="D41" s="18">
        <f t="shared" si="1"/>
        <v>6577.4980823333326</v>
      </c>
      <c r="E41" s="19">
        <f t="shared" si="2"/>
        <v>39.944320338056677</v>
      </c>
      <c r="F41" s="19">
        <f t="shared" si="3"/>
        <v>19.972160169028339</v>
      </c>
      <c r="G41" s="19">
        <f t="shared" si="4"/>
        <v>7.9888640676113356</v>
      </c>
      <c r="H41" s="20">
        <f t="shared" si="5"/>
        <v>37.947104321153844</v>
      </c>
    </row>
    <row r="42" spans="1:8" x14ac:dyDescent="0.3">
      <c r="A42" s="21">
        <f t="shared" si="6"/>
        <v>35</v>
      </c>
      <c r="B42" s="22">
        <v>67419.66</v>
      </c>
      <c r="C42" s="22">
        <f t="shared" si="0"/>
        <v>78995.615621999998</v>
      </c>
      <c r="D42" s="22">
        <f t="shared" si="1"/>
        <v>6582.9679685000001</v>
      </c>
      <c r="E42" s="23">
        <f t="shared" si="2"/>
        <v>39.977538270242917</v>
      </c>
      <c r="F42" s="23">
        <f t="shared" si="3"/>
        <v>19.988769135121458</v>
      </c>
      <c r="G42" s="23">
        <f t="shared" si="4"/>
        <v>7.9955076540485832</v>
      </c>
      <c r="H42" s="24">
        <f t="shared" si="5"/>
        <v>37.978661356730768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22</v>
      </c>
      <c r="B1" s="1" t="s">
        <v>39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44683.97</v>
      </c>
      <c r="C7" s="18">
        <f t="shared" ref="C7:C42" si="0">B7*$D$3</f>
        <v>52356.207648999996</v>
      </c>
      <c r="D7" s="18">
        <f t="shared" ref="D7:D42" si="1">B7/12*$D$3</f>
        <v>4363.0173040833333</v>
      </c>
      <c r="E7" s="19">
        <f t="shared" ref="E7:E42" si="2">C7/1976</f>
        <v>26.496056502530362</v>
      </c>
      <c r="F7" s="19">
        <f>E7/2</f>
        <v>13.248028251265181</v>
      </c>
      <c r="G7" s="19">
        <f>E7/5</f>
        <v>5.2992113005060721</v>
      </c>
      <c r="H7" s="20">
        <f>C7/2080</f>
        <v>25.171253677403843</v>
      </c>
    </row>
    <row r="8" spans="1:8" x14ac:dyDescent="0.3">
      <c r="A8" s="8">
        <f>A7+1</f>
        <v>1</v>
      </c>
      <c r="B8" s="18">
        <v>45767.98</v>
      </c>
      <c r="C8" s="18">
        <f t="shared" si="0"/>
        <v>53626.342166000002</v>
      </c>
      <c r="D8" s="18">
        <f t="shared" si="1"/>
        <v>4468.8618471666668</v>
      </c>
      <c r="E8" s="19">
        <f t="shared" si="2"/>
        <v>27.138837128542512</v>
      </c>
      <c r="F8" s="19">
        <f t="shared" ref="F8:F42" si="3">E8/2</f>
        <v>13.569418564271256</v>
      </c>
      <c r="G8" s="19">
        <f t="shared" ref="G8:G42" si="4">E8/5</f>
        <v>5.4277674257085025</v>
      </c>
      <c r="H8" s="20">
        <f t="shared" ref="H8:H42" si="5">C8/2080</f>
        <v>25.781895272115385</v>
      </c>
    </row>
    <row r="9" spans="1:8" x14ac:dyDescent="0.3">
      <c r="A9" s="8">
        <f t="shared" ref="A9:A42" si="6">A8+1</f>
        <v>2</v>
      </c>
      <c r="B9" s="18">
        <v>46851.93</v>
      </c>
      <c r="C9" s="18">
        <f t="shared" si="0"/>
        <v>54896.406381000001</v>
      </c>
      <c r="D9" s="18">
        <f t="shared" si="1"/>
        <v>4574.7005317499998</v>
      </c>
      <c r="E9" s="19">
        <f t="shared" si="2"/>
        <v>27.781582176619434</v>
      </c>
      <c r="F9" s="19">
        <f t="shared" si="3"/>
        <v>13.890791088309717</v>
      </c>
      <c r="G9" s="19">
        <f t="shared" si="4"/>
        <v>5.556316435323887</v>
      </c>
      <c r="H9" s="20">
        <f t="shared" si="5"/>
        <v>26.392503067788461</v>
      </c>
    </row>
    <row r="10" spans="1:8" x14ac:dyDescent="0.3">
      <c r="A10" s="8">
        <f t="shared" si="6"/>
        <v>3</v>
      </c>
      <c r="B10" s="18">
        <v>47935.38</v>
      </c>
      <c r="C10" s="18">
        <f t="shared" si="0"/>
        <v>56165.884745999996</v>
      </c>
      <c r="D10" s="18">
        <f t="shared" si="1"/>
        <v>4680.4903955</v>
      </c>
      <c r="E10" s="19">
        <f t="shared" si="2"/>
        <v>28.424030741902833</v>
      </c>
      <c r="F10" s="19">
        <f t="shared" si="3"/>
        <v>14.212015370951416</v>
      </c>
      <c r="G10" s="19">
        <f t="shared" si="4"/>
        <v>5.6848061483805665</v>
      </c>
      <c r="H10" s="20">
        <f t="shared" si="5"/>
        <v>27.002829204807689</v>
      </c>
    </row>
    <row r="11" spans="1:8" x14ac:dyDescent="0.3">
      <c r="A11" s="8">
        <f t="shared" si="6"/>
        <v>4</v>
      </c>
      <c r="B11" s="18">
        <v>47935.38</v>
      </c>
      <c r="C11" s="18">
        <f t="shared" si="0"/>
        <v>56165.884745999996</v>
      </c>
      <c r="D11" s="18">
        <f t="shared" si="1"/>
        <v>4680.4903955</v>
      </c>
      <c r="E11" s="19">
        <f t="shared" si="2"/>
        <v>28.424030741902833</v>
      </c>
      <c r="F11" s="19">
        <f t="shared" si="3"/>
        <v>14.212015370951416</v>
      </c>
      <c r="G11" s="19">
        <f t="shared" si="4"/>
        <v>5.6848061483805665</v>
      </c>
      <c r="H11" s="20">
        <f t="shared" si="5"/>
        <v>27.002829204807689</v>
      </c>
    </row>
    <row r="12" spans="1:8" x14ac:dyDescent="0.3">
      <c r="A12" s="8">
        <f t="shared" si="6"/>
        <v>5</v>
      </c>
      <c r="B12" s="18">
        <v>49832.06</v>
      </c>
      <c r="C12" s="18">
        <f t="shared" si="0"/>
        <v>58388.224701999992</v>
      </c>
      <c r="D12" s="18">
        <f t="shared" si="1"/>
        <v>4865.6853918333327</v>
      </c>
      <c r="E12" s="19">
        <f t="shared" si="2"/>
        <v>29.548696711538458</v>
      </c>
      <c r="F12" s="19">
        <f t="shared" si="3"/>
        <v>14.774348355769229</v>
      </c>
      <c r="G12" s="19">
        <f t="shared" si="4"/>
        <v>5.9097393423076916</v>
      </c>
      <c r="H12" s="20">
        <f t="shared" si="5"/>
        <v>28.071261875961536</v>
      </c>
    </row>
    <row r="13" spans="1:8" x14ac:dyDescent="0.3">
      <c r="A13" s="8">
        <f t="shared" si="6"/>
        <v>6</v>
      </c>
      <c r="B13" s="18">
        <v>49832.06</v>
      </c>
      <c r="C13" s="18">
        <f t="shared" si="0"/>
        <v>58388.224701999992</v>
      </c>
      <c r="D13" s="18">
        <f t="shared" si="1"/>
        <v>4865.6853918333327</v>
      </c>
      <c r="E13" s="19">
        <f t="shared" si="2"/>
        <v>29.548696711538458</v>
      </c>
      <c r="F13" s="19">
        <f t="shared" si="3"/>
        <v>14.774348355769229</v>
      </c>
      <c r="G13" s="19">
        <f t="shared" si="4"/>
        <v>5.9097393423076916</v>
      </c>
      <c r="H13" s="20">
        <f t="shared" si="5"/>
        <v>28.071261875961536</v>
      </c>
    </row>
    <row r="14" spans="1:8" x14ac:dyDescent="0.3">
      <c r="A14" s="8">
        <f t="shared" si="6"/>
        <v>7</v>
      </c>
      <c r="B14" s="18">
        <v>51728.76</v>
      </c>
      <c r="C14" s="18">
        <f t="shared" si="0"/>
        <v>60610.588091999998</v>
      </c>
      <c r="D14" s="18">
        <f t="shared" si="1"/>
        <v>5050.8823410000005</v>
      </c>
      <c r="E14" s="19">
        <f t="shared" si="2"/>
        <v>30.673374540485828</v>
      </c>
      <c r="F14" s="19">
        <f t="shared" si="3"/>
        <v>15.336687270242914</v>
      </c>
      <c r="G14" s="19">
        <f t="shared" si="4"/>
        <v>6.1346749080971659</v>
      </c>
      <c r="H14" s="20">
        <f t="shared" si="5"/>
        <v>29.139705813461539</v>
      </c>
    </row>
    <row r="15" spans="1:8" x14ac:dyDescent="0.3">
      <c r="A15" s="8">
        <f t="shared" si="6"/>
        <v>8</v>
      </c>
      <c r="B15" s="18">
        <v>51728.76</v>
      </c>
      <c r="C15" s="18">
        <f t="shared" si="0"/>
        <v>60610.588091999998</v>
      </c>
      <c r="D15" s="18">
        <f t="shared" si="1"/>
        <v>5050.8823410000005</v>
      </c>
      <c r="E15" s="19">
        <f t="shared" si="2"/>
        <v>30.673374540485828</v>
      </c>
      <c r="F15" s="19">
        <f t="shared" si="3"/>
        <v>15.336687270242914</v>
      </c>
      <c r="G15" s="19">
        <f t="shared" si="4"/>
        <v>6.1346749080971659</v>
      </c>
      <c r="H15" s="20">
        <f t="shared" si="5"/>
        <v>29.139705813461539</v>
      </c>
    </row>
    <row r="16" spans="1:8" x14ac:dyDescent="0.3">
      <c r="A16" s="8">
        <f t="shared" si="6"/>
        <v>9</v>
      </c>
      <c r="B16" s="18">
        <v>53625.48</v>
      </c>
      <c r="C16" s="18">
        <f t="shared" si="0"/>
        <v>62832.974915999999</v>
      </c>
      <c r="D16" s="18">
        <f t="shared" si="1"/>
        <v>5236.0812429999996</v>
      </c>
      <c r="E16" s="19">
        <f t="shared" si="2"/>
        <v>31.798064228744938</v>
      </c>
      <c r="F16" s="19">
        <f t="shared" si="3"/>
        <v>15.899032114372469</v>
      </c>
      <c r="G16" s="19">
        <f t="shared" si="4"/>
        <v>6.3596128457489876</v>
      </c>
      <c r="H16" s="20">
        <f t="shared" si="5"/>
        <v>30.208161017307692</v>
      </c>
    </row>
    <row r="17" spans="1:8" x14ac:dyDescent="0.3">
      <c r="A17" s="8">
        <f t="shared" si="6"/>
        <v>10</v>
      </c>
      <c r="B17" s="18">
        <v>53625.48</v>
      </c>
      <c r="C17" s="18">
        <f t="shared" si="0"/>
        <v>62832.974915999999</v>
      </c>
      <c r="D17" s="18">
        <f t="shared" si="1"/>
        <v>5236.0812429999996</v>
      </c>
      <c r="E17" s="19">
        <f t="shared" si="2"/>
        <v>31.798064228744938</v>
      </c>
      <c r="F17" s="19">
        <f t="shared" si="3"/>
        <v>15.899032114372469</v>
      </c>
      <c r="G17" s="19">
        <f t="shared" si="4"/>
        <v>6.3596128457489876</v>
      </c>
      <c r="H17" s="20">
        <f t="shared" si="5"/>
        <v>30.208161017307692</v>
      </c>
    </row>
    <row r="18" spans="1:8" x14ac:dyDescent="0.3">
      <c r="A18" s="8">
        <f t="shared" si="6"/>
        <v>11</v>
      </c>
      <c r="B18" s="18">
        <v>55522.16</v>
      </c>
      <c r="C18" s="18">
        <f t="shared" si="0"/>
        <v>65055.314872000003</v>
      </c>
      <c r="D18" s="18">
        <f t="shared" si="1"/>
        <v>5421.2762393333342</v>
      </c>
      <c r="E18" s="19">
        <f t="shared" si="2"/>
        <v>32.92273019838057</v>
      </c>
      <c r="F18" s="19">
        <f t="shared" si="3"/>
        <v>16.461365099190285</v>
      </c>
      <c r="G18" s="19">
        <f t="shared" si="4"/>
        <v>6.5845460396761144</v>
      </c>
      <c r="H18" s="20">
        <f t="shared" si="5"/>
        <v>31.276593688461539</v>
      </c>
    </row>
    <row r="19" spans="1:8" x14ac:dyDescent="0.3">
      <c r="A19" s="8">
        <f t="shared" si="6"/>
        <v>12</v>
      </c>
      <c r="B19" s="18">
        <v>55522.16</v>
      </c>
      <c r="C19" s="18">
        <f t="shared" si="0"/>
        <v>65055.314872000003</v>
      </c>
      <c r="D19" s="18">
        <f t="shared" si="1"/>
        <v>5421.2762393333342</v>
      </c>
      <c r="E19" s="19">
        <f t="shared" si="2"/>
        <v>32.92273019838057</v>
      </c>
      <c r="F19" s="19">
        <f t="shared" si="3"/>
        <v>16.461365099190285</v>
      </c>
      <c r="G19" s="19">
        <f t="shared" si="4"/>
        <v>6.5845460396761144</v>
      </c>
      <c r="H19" s="20">
        <f t="shared" si="5"/>
        <v>31.276593688461539</v>
      </c>
    </row>
    <row r="20" spans="1:8" x14ac:dyDescent="0.3">
      <c r="A20" s="8">
        <f t="shared" si="6"/>
        <v>13</v>
      </c>
      <c r="B20" s="18">
        <v>57418.87</v>
      </c>
      <c r="C20" s="18">
        <f t="shared" si="0"/>
        <v>67277.689979000002</v>
      </c>
      <c r="D20" s="18">
        <f t="shared" si="1"/>
        <v>5606.4741649166663</v>
      </c>
      <c r="E20" s="19">
        <f t="shared" si="2"/>
        <v>34.04741395698381</v>
      </c>
      <c r="F20" s="19">
        <f t="shared" si="3"/>
        <v>17.023706978491905</v>
      </c>
      <c r="G20" s="19">
        <f t="shared" si="4"/>
        <v>6.8094827913967624</v>
      </c>
      <c r="H20" s="20">
        <f t="shared" si="5"/>
        <v>32.34504325913462</v>
      </c>
    </row>
    <row r="21" spans="1:8" x14ac:dyDescent="0.3">
      <c r="A21" s="8">
        <f t="shared" si="6"/>
        <v>14</v>
      </c>
      <c r="B21" s="18">
        <v>57418.87</v>
      </c>
      <c r="C21" s="18">
        <f t="shared" si="0"/>
        <v>67277.689979000002</v>
      </c>
      <c r="D21" s="18">
        <f t="shared" si="1"/>
        <v>5606.4741649166663</v>
      </c>
      <c r="E21" s="19">
        <f t="shared" si="2"/>
        <v>34.04741395698381</v>
      </c>
      <c r="F21" s="19">
        <f t="shared" si="3"/>
        <v>17.023706978491905</v>
      </c>
      <c r="G21" s="19">
        <f t="shared" si="4"/>
        <v>6.8094827913967624</v>
      </c>
      <c r="H21" s="20">
        <f t="shared" si="5"/>
        <v>32.34504325913462</v>
      </c>
    </row>
    <row r="22" spans="1:8" x14ac:dyDescent="0.3">
      <c r="A22" s="8">
        <f t="shared" si="6"/>
        <v>15</v>
      </c>
      <c r="B22" s="18">
        <v>59315</v>
      </c>
      <c r="C22" s="18">
        <f t="shared" si="0"/>
        <v>69499.385500000004</v>
      </c>
      <c r="D22" s="18">
        <f t="shared" si="1"/>
        <v>5791.6154583333337</v>
      </c>
      <c r="E22" s="19">
        <f t="shared" si="2"/>
        <v>35.171753795546557</v>
      </c>
      <c r="F22" s="19">
        <f t="shared" si="3"/>
        <v>17.585876897773279</v>
      </c>
      <c r="G22" s="19">
        <f t="shared" si="4"/>
        <v>7.0343507591093113</v>
      </c>
      <c r="H22" s="20">
        <f t="shared" si="5"/>
        <v>33.413166105769236</v>
      </c>
    </row>
    <row r="23" spans="1:8" x14ac:dyDescent="0.3">
      <c r="A23" s="8">
        <f t="shared" si="6"/>
        <v>16</v>
      </c>
      <c r="B23" s="18">
        <v>59315</v>
      </c>
      <c r="C23" s="18">
        <f t="shared" si="0"/>
        <v>69499.385500000004</v>
      </c>
      <c r="D23" s="18">
        <f t="shared" si="1"/>
        <v>5791.6154583333337</v>
      </c>
      <c r="E23" s="19">
        <f t="shared" si="2"/>
        <v>35.171753795546557</v>
      </c>
      <c r="F23" s="19">
        <f t="shared" si="3"/>
        <v>17.585876897773279</v>
      </c>
      <c r="G23" s="19">
        <f t="shared" si="4"/>
        <v>7.0343507591093113</v>
      </c>
      <c r="H23" s="20">
        <f t="shared" si="5"/>
        <v>33.413166105769236</v>
      </c>
    </row>
    <row r="24" spans="1:8" x14ac:dyDescent="0.3">
      <c r="A24" s="8">
        <f t="shared" si="6"/>
        <v>17</v>
      </c>
      <c r="B24" s="18">
        <v>61211.72</v>
      </c>
      <c r="C24" s="18">
        <f t="shared" si="0"/>
        <v>71721.772324000005</v>
      </c>
      <c r="D24" s="18">
        <f t="shared" si="1"/>
        <v>5976.8143603333328</v>
      </c>
      <c r="E24" s="19">
        <f t="shared" si="2"/>
        <v>36.296443483805668</v>
      </c>
      <c r="F24" s="19">
        <f t="shared" si="3"/>
        <v>18.148221741902834</v>
      </c>
      <c r="G24" s="19">
        <f t="shared" si="4"/>
        <v>7.2592886967611339</v>
      </c>
      <c r="H24" s="20">
        <f t="shared" si="5"/>
        <v>34.481621309615385</v>
      </c>
    </row>
    <row r="25" spans="1:8" x14ac:dyDescent="0.3">
      <c r="A25" s="8">
        <f t="shared" si="6"/>
        <v>18</v>
      </c>
      <c r="B25" s="18">
        <v>61211.72</v>
      </c>
      <c r="C25" s="18">
        <f t="shared" si="0"/>
        <v>71721.772324000005</v>
      </c>
      <c r="D25" s="18">
        <f t="shared" si="1"/>
        <v>5976.8143603333328</v>
      </c>
      <c r="E25" s="19">
        <f t="shared" si="2"/>
        <v>36.296443483805668</v>
      </c>
      <c r="F25" s="19">
        <f t="shared" si="3"/>
        <v>18.148221741902834</v>
      </c>
      <c r="G25" s="19">
        <f t="shared" si="4"/>
        <v>7.2592886967611339</v>
      </c>
      <c r="H25" s="20">
        <f t="shared" si="5"/>
        <v>34.481621309615385</v>
      </c>
    </row>
    <row r="26" spans="1:8" x14ac:dyDescent="0.3">
      <c r="A26" s="8">
        <f t="shared" si="6"/>
        <v>19</v>
      </c>
      <c r="B26" s="18">
        <v>63108.43</v>
      </c>
      <c r="C26" s="18">
        <f t="shared" si="0"/>
        <v>73944.147431000005</v>
      </c>
      <c r="D26" s="18">
        <f t="shared" si="1"/>
        <v>6162.0122859166668</v>
      </c>
      <c r="E26" s="19">
        <f t="shared" si="2"/>
        <v>37.421127242408907</v>
      </c>
      <c r="F26" s="19">
        <f t="shared" si="3"/>
        <v>18.710563621204454</v>
      </c>
      <c r="G26" s="19">
        <f t="shared" si="4"/>
        <v>7.4842254484817818</v>
      </c>
      <c r="H26" s="20">
        <f t="shared" si="5"/>
        <v>35.550070880288466</v>
      </c>
    </row>
    <row r="27" spans="1:8" x14ac:dyDescent="0.3">
      <c r="A27" s="8">
        <f t="shared" si="6"/>
        <v>20</v>
      </c>
      <c r="B27" s="18">
        <v>63108.43</v>
      </c>
      <c r="C27" s="18">
        <f t="shared" si="0"/>
        <v>73944.147431000005</v>
      </c>
      <c r="D27" s="18">
        <f t="shared" si="1"/>
        <v>6162.0122859166668</v>
      </c>
      <c r="E27" s="19">
        <f t="shared" si="2"/>
        <v>37.421127242408907</v>
      </c>
      <c r="F27" s="19">
        <f t="shared" si="3"/>
        <v>18.710563621204454</v>
      </c>
      <c r="G27" s="19">
        <f t="shared" si="4"/>
        <v>7.4842254484817818</v>
      </c>
      <c r="H27" s="20">
        <f t="shared" si="5"/>
        <v>35.550070880288466</v>
      </c>
    </row>
    <row r="28" spans="1:8" x14ac:dyDescent="0.3">
      <c r="A28" s="8">
        <f t="shared" si="6"/>
        <v>21</v>
      </c>
      <c r="B28" s="18">
        <v>65005.11</v>
      </c>
      <c r="C28" s="18">
        <f t="shared" si="0"/>
        <v>76166.487387000001</v>
      </c>
      <c r="D28" s="18">
        <f t="shared" si="1"/>
        <v>6347.2072822499995</v>
      </c>
      <c r="E28" s="19">
        <f t="shared" si="2"/>
        <v>38.545793212044536</v>
      </c>
      <c r="F28" s="19">
        <f t="shared" si="3"/>
        <v>19.272896606022268</v>
      </c>
      <c r="G28" s="19">
        <f t="shared" si="4"/>
        <v>7.7091586424089069</v>
      </c>
      <c r="H28" s="20">
        <f t="shared" si="5"/>
        <v>36.618503551442309</v>
      </c>
    </row>
    <row r="29" spans="1:8" x14ac:dyDescent="0.3">
      <c r="A29" s="8">
        <f t="shared" si="6"/>
        <v>22</v>
      </c>
      <c r="B29" s="18">
        <v>65005.11</v>
      </c>
      <c r="C29" s="18">
        <f t="shared" si="0"/>
        <v>76166.487387000001</v>
      </c>
      <c r="D29" s="18">
        <f t="shared" si="1"/>
        <v>6347.2072822499995</v>
      </c>
      <c r="E29" s="19">
        <f t="shared" si="2"/>
        <v>38.545793212044536</v>
      </c>
      <c r="F29" s="19">
        <f t="shared" si="3"/>
        <v>19.272896606022268</v>
      </c>
      <c r="G29" s="19">
        <f t="shared" si="4"/>
        <v>7.7091586424089069</v>
      </c>
      <c r="H29" s="20">
        <f t="shared" si="5"/>
        <v>36.618503551442309</v>
      </c>
    </row>
    <row r="30" spans="1:8" x14ac:dyDescent="0.3">
      <c r="A30" s="8">
        <f t="shared" si="6"/>
        <v>23</v>
      </c>
      <c r="B30" s="18">
        <v>66901.83</v>
      </c>
      <c r="C30" s="18">
        <f t="shared" si="0"/>
        <v>78388.874211000002</v>
      </c>
      <c r="D30" s="18">
        <f t="shared" si="1"/>
        <v>6532.4061842499996</v>
      </c>
      <c r="E30" s="19">
        <f t="shared" si="2"/>
        <v>39.670482900303647</v>
      </c>
      <c r="F30" s="19">
        <f t="shared" si="3"/>
        <v>19.835241450151823</v>
      </c>
      <c r="G30" s="19">
        <f t="shared" si="4"/>
        <v>7.9340965800607295</v>
      </c>
      <c r="H30" s="20">
        <f t="shared" si="5"/>
        <v>37.686958755288465</v>
      </c>
    </row>
    <row r="31" spans="1:8" x14ac:dyDescent="0.3">
      <c r="A31" s="8">
        <f t="shared" si="6"/>
        <v>24</v>
      </c>
      <c r="B31" s="18">
        <v>66901.83</v>
      </c>
      <c r="C31" s="18">
        <f t="shared" si="0"/>
        <v>78388.874211000002</v>
      </c>
      <c r="D31" s="18">
        <f t="shared" si="1"/>
        <v>6532.4061842499996</v>
      </c>
      <c r="E31" s="19">
        <f t="shared" si="2"/>
        <v>39.670482900303647</v>
      </c>
      <c r="F31" s="19">
        <f t="shared" si="3"/>
        <v>19.835241450151823</v>
      </c>
      <c r="G31" s="19">
        <f t="shared" si="4"/>
        <v>7.9340965800607295</v>
      </c>
      <c r="H31" s="20">
        <f t="shared" si="5"/>
        <v>37.686958755288465</v>
      </c>
    </row>
    <row r="32" spans="1:8" x14ac:dyDescent="0.3">
      <c r="A32" s="8">
        <f t="shared" si="6"/>
        <v>25</v>
      </c>
      <c r="B32" s="18">
        <v>67023.210000000006</v>
      </c>
      <c r="C32" s="18">
        <f t="shared" si="0"/>
        <v>78531.095157000003</v>
      </c>
      <c r="D32" s="18">
        <f t="shared" si="1"/>
        <v>6544.2579297500006</v>
      </c>
      <c r="E32" s="19">
        <f t="shared" si="2"/>
        <v>39.74245706325911</v>
      </c>
      <c r="F32" s="19">
        <f t="shared" si="3"/>
        <v>19.871228531629555</v>
      </c>
      <c r="G32" s="19">
        <f t="shared" si="4"/>
        <v>7.9484914126518218</v>
      </c>
      <c r="H32" s="20">
        <f t="shared" si="5"/>
        <v>37.755334210096159</v>
      </c>
    </row>
    <row r="33" spans="1:8" x14ac:dyDescent="0.3">
      <c r="A33" s="8">
        <f t="shared" si="6"/>
        <v>26</v>
      </c>
      <c r="B33" s="18">
        <v>67135.679999999993</v>
      </c>
      <c r="C33" s="18">
        <f t="shared" si="0"/>
        <v>78662.876255999989</v>
      </c>
      <c r="D33" s="18">
        <f t="shared" si="1"/>
        <v>6555.2396879999988</v>
      </c>
      <c r="E33" s="19">
        <f t="shared" si="2"/>
        <v>39.809147902833999</v>
      </c>
      <c r="F33" s="19">
        <f t="shared" si="3"/>
        <v>19.904573951416999</v>
      </c>
      <c r="G33" s="19">
        <f t="shared" si="4"/>
        <v>7.9618295805667998</v>
      </c>
      <c r="H33" s="20">
        <f t="shared" si="5"/>
        <v>37.818690507692303</v>
      </c>
    </row>
    <row r="34" spans="1:8" x14ac:dyDescent="0.3">
      <c r="A34" s="8">
        <f t="shared" si="6"/>
        <v>27</v>
      </c>
      <c r="B34" s="18">
        <v>67239.88</v>
      </c>
      <c r="C34" s="18">
        <f t="shared" si="0"/>
        <v>78784.967396000007</v>
      </c>
      <c r="D34" s="18">
        <f t="shared" si="1"/>
        <v>6565.4139496666667</v>
      </c>
      <c r="E34" s="19">
        <f t="shared" si="2"/>
        <v>39.87093491700405</v>
      </c>
      <c r="F34" s="19">
        <f t="shared" si="3"/>
        <v>19.935467458502025</v>
      </c>
      <c r="G34" s="19">
        <f t="shared" si="4"/>
        <v>7.9741869834008101</v>
      </c>
      <c r="H34" s="20">
        <f t="shared" si="5"/>
        <v>37.877388171153846</v>
      </c>
    </row>
    <row r="35" spans="1:8" x14ac:dyDescent="0.3">
      <c r="A35" s="8">
        <f t="shared" si="6"/>
        <v>28</v>
      </c>
      <c r="B35" s="18">
        <v>67336.42</v>
      </c>
      <c r="C35" s="18">
        <f t="shared" si="0"/>
        <v>78898.083313999989</v>
      </c>
      <c r="D35" s="18">
        <f t="shared" si="1"/>
        <v>6574.8402761666657</v>
      </c>
      <c r="E35" s="19">
        <f t="shared" si="2"/>
        <v>39.928179814777323</v>
      </c>
      <c r="F35" s="19">
        <f t="shared" si="3"/>
        <v>19.964089907388662</v>
      </c>
      <c r="G35" s="19">
        <f t="shared" si="4"/>
        <v>7.985635962955465</v>
      </c>
      <c r="H35" s="20">
        <f t="shared" si="5"/>
        <v>37.931770824038459</v>
      </c>
    </row>
    <row r="36" spans="1:8" x14ac:dyDescent="0.3">
      <c r="A36" s="8">
        <f t="shared" si="6"/>
        <v>29</v>
      </c>
      <c r="B36" s="18">
        <v>67425.8</v>
      </c>
      <c r="C36" s="18">
        <f t="shared" si="0"/>
        <v>79002.809859999994</v>
      </c>
      <c r="D36" s="18">
        <f t="shared" si="1"/>
        <v>6583.5674883333331</v>
      </c>
      <c r="E36" s="19">
        <f t="shared" si="2"/>
        <v>39.981179078947363</v>
      </c>
      <c r="F36" s="19">
        <f t="shared" si="3"/>
        <v>19.990589539473682</v>
      </c>
      <c r="G36" s="19">
        <f t="shared" si="4"/>
        <v>7.9962358157894728</v>
      </c>
      <c r="H36" s="20">
        <f t="shared" si="5"/>
        <v>37.982120124999994</v>
      </c>
    </row>
    <row r="37" spans="1:8" x14ac:dyDescent="0.3">
      <c r="A37" s="8">
        <f t="shared" si="6"/>
        <v>30</v>
      </c>
      <c r="B37" s="18">
        <v>67508.679999999993</v>
      </c>
      <c r="C37" s="18">
        <f t="shared" si="0"/>
        <v>79099.920355999988</v>
      </c>
      <c r="D37" s="18">
        <f t="shared" si="1"/>
        <v>6591.6600296666657</v>
      </c>
      <c r="E37" s="19">
        <f t="shared" si="2"/>
        <v>40.030324066801612</v>
      </c>
      <c r="F37" s="19">
        <f t="shared" si="3"/>
        <v>20.015162033400806</v>
      </c>
      <c r="G37" s="19">
        <f t="shared" si="4"/>
        <v>8.0060648133603216</v>
      </c>
      <c r="H37" s="20">
        <f t="shared" si="5"/>
        <v>38.02880786346153</v>
      </c>
    </row>
    <row r="38" spans="1:8" x14ac:dyDescent="0.3">
      <c r="A38" s="8">
        <f t="shared" si="6"/>
        <v>31</v>
      </c>
      <c r="B38" s="18">
        <v>67585.37</v>
      </c>
      <c r="C38" s="18">
        <f t="shared" si="0"/>
        <v>79189.778028999994</v>
      </c>
      <c r="D38" s="18">
        <f t="shared" si="1"/>
        <v>6599.1481690833325</v>
      </c>
      <c r="E38" s="19">
        <f t="shared" si="2"/>
        <v>40.075798597672062</v>
      </c>
      <c r="F38" s="19">
        <f t="shared" si="3"/>
        <v>20.037899298836031</v>
      </c>
      <c r="G38" s="19">
        <f t="shared" si="4"/>
        <v>8.0151597195344131</v>
      </c>
      <c r="H38" s="20">
        <f t="shared" si="5"/>
        <v>38.072008667788459</v>
      </c>
    </row>
    <row r="39" spans="1:8" x14ac:dyDescent="0.3">
      <c r="A39" s="8">
        <f t="shared" si="6"/>
        <v>32</v>
      </c>
      <c r="B39" s="18">
        <v>67656.41</v>
      </c>
      <c r="C39" s="18">
        <f t="shared" si="0"/>
        <v>79273.015597000005</v>
      </c>
      <c r="D39" s="18">
        <f t="shared" si="1"/>
        <v>6606.0846330833338</v>
      </c>
      <c r="E39" s="19">
        <f t="shared" si="2"/>
        <v>40.117922872975711</v>
      </c>
      <c r="F39" s="19">
        <f t="shared" si="3"/>
        <v>20.058961436487856</v>
      </c>
      <c r="G39" s="19">
        <f t="shared" si="4"/>
        <v>8.0235845745951426</v>
      </c>
      <c r="H39" s="20">
        <f t="shared" si="5"/>
        <v>38.112026729326928</v>
      </c>
    </row>
    <row r="40" spans="1:8" x14ac:dyDescent="0.3">
      <c r="A40" s="8">
        <f t="shared" si="6"/>
        <v>33</v>
      </c>
      <c r="B40" s="18">
        <v>67722.17</v>
      </c>
      <c r="C40" s="18">
        <f t="shared" si="0"/>
        <v>79350.066588999995</v>
      </c>
      <c r="D40" s="18">
        <f t="shared" si="1"/>
        <v>6612.5055490833329</v>
      </c>
      <c r="E40" s="19">
        <f t="shared" si="2"/>
        <v>40.156916289979755</v>
      </c>
      <c r="F40" s="19">
        <f t="shared" si="3"/>
        <v>20.078458144989877</v>
      </c>
      <c r="G40" s="19">
        <f t="shared" si="4"/>
        <v>8.0313832579959517</v>
      </c>
      <c r="H40" s="20">
        <f t="shared" si="5"/>
        <v>38.149070475480769</v>
      </c>
    </row>
    <row r="41" spans="1:8" x14ac:dyDescent="0.3">
      <c r="A41" s="8">
        <f t="shared" si="6"/>
        <v>34</v>
      </c>
      <c r="B41" s="18">
        <v>67783.11</v>
      </c>
      <c r="C41" s="18">
        <f t="shared" si="0"/>
        <v>79421.469987000004</v>
      </c>
      <c r="D41" s="18">
        <f t="shared" si="1"/>
        <v>6618.4558322499997</v>
      </c>
      <c r="E41" s="19">
        <f t="shared" si="2"/>
        <v>40.193051612854255</v>
      </c>
      <c r="F41" s="19">
        <f t="shared" si="3"/>
        <v>20.096525806427127</v>
      </c>
      <c r="G41" s="19">
        <f t="shared" si="4"/>
        <v>8.0386103225708503</v>
      </c>
      <c r="H41" s="20">
        <f t="shared" si="5"/>
        <v>38.18339903221154</v>
      </c>
    </row>
    <row r="42" spans="1:8" x14ac:dyDescent="0.3">
      <c r="A42" s="21">
        <f t="shared" si="6"/>
        <v>35</v>
      </c>
      <c r="B42" s="22">
        <v>67839.48</v>
      </c>
      <c r="C42" s="22">
        <f t="shared" si="0"/>
        <v>79487.518715999991</v>
      </c>
      <c r="D42" s="22">
        <f t="shared" si="1"/>
        <v>6623.9598930000002</v>
      </c>
      <c r="E42" s="23">
        <f t="shared" si="2"/>
        <v>40.226477082995949</v>
      </c>
      <c r="F42" s="23">
        <f t="shared" si="3"/>
        <v>20.113238541497974</v>
      </c>
      <c r="G42" s="23">
        <f t="shared" si="4"/>
        <v>8.0452954165991901</v>
      </c>
      <c r="H42" s="24">
        <f t="shared" si="5"/>
        <v>38.215153228846148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24</v>
      </c>
      <c r="B1" s="1" t="s">
        <v>40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59392.84</v>
      </c>
      <c r="C7" s="18">
        <f t="shared" ref="C7:C42" si="0">B7*$D$3</f>
        <v>69590.590627999991</v>
      </c>
      <c r="D7" s="18">
        <f t="shared" ref="D7:D42" si="1">B7/12*$D$3</f>
        <v>5799.2158856666656</v>
      </c>
      <c r="E7" s="19">
        <f t="shared" ref="E7:E42" si="2">C7/1976</f>
        <v>35.217910236842101</v>
      </c>
      <c r="F7" s="19">
        <f>E7/2</f>
        <v>17.608955118421051</v>
      </c>
      <c r="G7" s="19">
        <f>E7/5</f>
        <v>7.0435820473684201</v>
      </c>
      <c r="H7" s="20">
        <f>C7/2080</f>
        <v>33.457014724999993</v>
      </c>
    </row>
    <row r="8" spans="1:8" x14ac:dyDescent="0.3">
      <c r="A8" s="8">
        <f>A7+1</f>
        <v>1</v>
      </c>
      <c r="B8" s="18">
        <v>59392.84</v>
      </c>
      <c r="C8" s="18">
        <f t="shared" si="0"/>
        <v>69590.590627999991</v>
      </c>
      <c r="D8" s="18">
        <f t="shared" si="1"/>
        <v>5799.2158856666656</v>
      </c>
      <c r="E8" s="19">
        <f t="shared" si="2"/>
        <v>35.217910236842101</v>
      </c>
      <c r="F8" s="19">
        <f t="shared" ref="F8:F42" si="3">E8/2</f>
        <v>17.608955118421051</v>
      </c>
      <c r="G8" s="19">
        <f t="shared" ref="G8:G42" si="4">E8/5</f>
        <v>7.0435820473684201</v>
      </c>
      <c r="H8" s="20">
        <f t="shared" ref="H8:H42" si="5">C8/2080</f>
        <v>33.457014724999993</v>
      </c>
    </row>
    <row r="9" spans="1:8" x14ac:dyDescent="0.3">
      <c r="A9" s="8">
        <f t="shared" ref="A9:A42" si="6">A8+1</f>
        <v>2</v>
      </c>
      <c r="B9" s="18">
        <v>61715.360000000001</v>
      </c>
      <c r="C9" s="18">
        <f t="shared" si="0"/>
        <v>72311.887311999992</v>
      </c>
      <c r="D9" s="18">
        <f t="shared" si="1"/>
        <v>6025.9906093333329</v>
      </c>
      <c r="E9" s="19">
        <f t="shared" si="2"/>
        <v>36.595084672064772</v>
      </c>
      <c r="F9" s="19">
        <f t="shared" si="3"/>
        <v>18.297542336032386</v>
      </c>
      <c r="G9" s="19">
        <f t="shared" si="4"/>
        <v>7.3190169344129545</v>
      </c>
      <c r="H9" s="20">
        <f t="shared" si="5"/>
        <v>34.765330438461532</v>
      </c>
    </row>
    <row r="10" spans="1:8" x14ac:dyDescent="0.3">
      <c r="A10" s="8">
        <f t="shared" si="6"/>
        <v>3</v>
      </c>
      <c r="B10" s="18">
        <v>61715.360000000001</v>
      </c>
      <c r="C10" s="18">
        <f t="shared" si="0"/>
        <v>72311.887311999992</v>
      </c>
      <c r="D10" s="18">
        <f t="shared" si="1"/>
        <v>6025.9906093333329</v>
      </c>
      <c r="E10" s="19">
        <f t="shared" si="2"/>
        <v>36.595084672064772</v>
      </c>
      <c r="F10" s="19">
        <f t="shared" si="3"/>
        <v>18.297542336032386</v>
      </c>
      <c r="G10" s="19">
        <f t="shared" si="4"/>
        <v>7.3190169344129545</v>
      </c>
      <c r="H10" s="20">
        <f t="shared" si="5"/>
        <v>34.765330438461532</v>
      </c>
    </row>
    <row r="11" spans="1:8" x14ac:dyDescent="0.3">
      <c r="A11" s="8">
        <f t="shared" si="6"/>
        <v>4</v>
      </c>
      <c r="B11" s="18">
        <v>64037.87</v>
      </c>
      <c r="C11" s="18">
        <f t="shared" si="0"/>
        <v>75033.172279000006</v>
      </c>
      <c r="D11" s="18">
        <f t="shared" si="1"/>
        <v>6252.7643565833341</v>
      </c>
      <c r="E11" s="19">
        <f t="shared" si="2"/>
        <v>37.972253177631579</v>
      </c>
      <c r="F11" s="19">
        <f t="shared" si="3"/>
        <v>18.98612658881579</v>
      </c>
      <c r="G11" s="19">
        <f t="shared" si="4"/>
        <v>7.5944506355263162</v>
      </c>
      <c r="H11" s="20">
        <f t="shared" si="5"/>
        <v>36.073640518750004</v>
      </c>
    </row>
    <row r="12" spans="1:8" x14ac:dyDescent="0.3">
      <c r="A12" s="8">
        <f t="shared" si="6"/>
        <v>5</v>
      </c>
      <c r="B12" s="18">
        <v>64037.87</v>
      </c>
      <c r="C12" s="18">
        <f t="shared" si="0"/>
        <v>75033.172279000006</v>
      </c>
      <c r="D12" s="18">
        <f t="shared" si="1"/>
        <v>6252.7643565833341</v>
      </c>
      <c r="E12" s="19">
        <f t="shared" si="2"/>
        <v>37.972253177631579</v>
      </c>
      <c r="F12" s="19">
        <f t="shared" si="3"/>
        <v>18.98612658881579</v>
      </c>
      <c r="G12" s="19">
        <f t="shared" si="4"/>
        <v>7.5944506355263162</v>
      </c>
      <c r="H12" s="20">
        <f t="shared" si="5"/>
        <v>36.073640518750004</v>
      </c>
    </row>
    <row r="13" spans="1:8" x14ac:dyDescent="0.3">
      <c r="A13" s="8">
        <f t="shared" si="6"/>
        <v>6</v>
      </c>
      <c r="B13" s="18">
        <v>66359.83</v>
      </c>
      <c r="C13" s="18">
        <f t="shared" si="0"/>
        <v>77753.812810999996</v>
      </c>
      <c r="D13" s="18">
        <f t="shared" si="1"/>
        <v>6479.4844009166663</v>
      </c>
      <c r="E13" s="19">
        <f t="shared" si="2"/>
        <v>39.349095552125505</v>
      </c>
      <c r="F13" s="19">
        <f t="shared" si="3"/>
        <v>19.674547776062752</v>
      </c>
      <c r="G13" s="19">
        <f t="shared" si="4"/>
        <v>7.8698191104251007</v>
      </c>
      <c r="H13" s="20">
        <f t="shared" si="5"/>
        <v>37.381640774519227</v>
      </c>
    </row>
    <row r="14" spans="1:8" x14ac:dyDescent="0.3">
      <c r="A14" s="8">
        <f t="shared" si="6"/>
        <v>7</v>
      </c>
      <c r="B14" s="18">
        <v>66359.83</v>
      </c>
      <c r="C14" s="18">
        <f t="shared" si="0"/>
        <v>77753.812810999996</v>
      </c>
      <c r="D14" s="18">
        <f t="shared" si="1"/>
        <v>6479.4844009166663</v>
      </c>
      <c r="E14" s="19">
        <f t="shared" si="2"/>
        <v>39.349095552125505</v>
      </c>
      <c r="F14" s="19">
        <f t="shared" si="3"/>
        <v>19.674547776062752</v>
      </c>
      <c r="G14" s="19">
        <f t="shared" si="4"/>
        <v>7.8698191104251007</v>
      </c>
      <c r="H14" s="20">
        <f t="shared" si="5"/>
        <v>37.381640774519227</v>
      </c>
    </row>
    <row r="15" spans="1:8" x14ac:dyDescent="0.3">
      <c r="A15" s="8">
        <f t="shared" si="6"/>
        <v>8</v>
      </c>
      <c r="B15" s="18">
        <v>68682.350000000006</v>
      </c>
      <c r="C15" s="18">
        <f t="shared" si="0"/>
        <v>80475.109495000012</v>
      </c>
      <c r="D15" s="18">
        <f t="shared" si="1"/>
        <v>6706.2591245833337</v>
      </c>
      <c r="E15" s="19">
        <f t="shared" si="2"/>
        <v>40.726269987348182</v>
      </c>
      <c r="F15" s="19">
        <f t="shared" si="3"/>
        <v>20.363134993674091</v>
      </c>
      <c r="G15" s="19">
        <f t="shared" si="4"/>
        <v>8.1452539974696361</v>
      </c>
      <c r="H15" s="20">
        <f t="shared" si="5"/>
        <v>38.689956487980773</v>
      </c>
    </row>
    <row r="16" spans="1:8" x14ac:dyDescent="0.3">
      <c r="A16" s="8">
        <f t="shared" si="6"/>
        <v>9</v>
      </c>
      <c r="B16" s="18">
        <v>68682.350000000006</v>
      </c>
      <c r="C16" s="18">
        <f t="shared" si="0"/>
        <v>80475.109495000012</v>
      </c>
      <c r="D16" s="18">
        <f t="shared" si="1"/>
        <v>6706.2591245833337</v>
      </c>
      <c r="E16" s="19">
        <f t="shared" si="2"/>
        <v>40.726269987348182</v>
      </c>
      <c r="F16" s="19">
        <f t="shared" si="3"/>
        <v>20.363134993674091</v>
      </c>
      <c r="G16" s="19">
        <f t="shared" si="4"/>
        <v>8.1452539974696361</v>
      </c>
      <c r="H16" s="20">
        <f t="shared" si="5"/>
        <v>38.689956487980773</v>
      </c>
    </row>
    <row r="17" spans="1:8" x14ac:dyDescent="0.3">
      <c r="A17" s="8">
        <f t="shared" si="6"/>
        <v>10</v>
      </c>
      <c r="B17" s="18">
        <v>71004.86</v>
      </c>
      <c r="C17" s="18">
        <f t="shared" si="0"/>
        <v>83196.394461999997</v>
      </c>
      <c r="D17" s="18">
        <f t="shared" si="1"/>
        <v>6933.032871833333</v>
      </c>
      <c r="E17" s="19">
        <f t="shared" si="2"/>
        <v>42.103438492914975</v>
      </c>
      <c r="F17" s="19">
        <f t="shared" si="3"/>
        <v>21.051719246457488</v>
      </c>
      <c r="G17" s="19">
        <f t="shared" si="4"/>
        <v>8.420687698582995</v>
      </c>
      <c r="H17" s="20">
        <f t="shared" si="5"/>
        <v>39.99826656826923</v>
      </c>
    </row>
    <row r="18" spans="1:8" x14ac:dyDescent="0.3">
      <c r="A18" s="8">
        <f t="shared" si="6"/>
        <v>11</v>
      </c>
      <c r="B18" s="18">
        <v>71004.86</v>
      </c>
      <c r="C18" s="18">
        <f t="shared" si="0"/>
        <v>83196.394461999997</v>
      </c>
      <c r="D18" s="18">
        <f t="shared" si="1"/>
        <v>6933.032871833333</v>
      </c>
      <c r="E18" s="19">
        <f t="shared" si="2"/>
        <v>42.103438492914975</v>
      </c>
      <c r="F18" s="19">
        <f t="shared" si="3"/>
        <v>21.051719246457488</v>
      </c>
      <c r="G18" s="19">
        <f t="shared" si="4"/>
        <v>8.420687698582995</v>
      </c>
      <c r="H18" s="20">
        <f t="shared" si="5"/>
        <v>39.99826656826923</v>
      </c>
    </row>
    <row r="19" spans="1:8" x14ac:dyDescent="0.3">
      <c r="A19" s="8">
        <f t="shared" si="6"/>
        <v>12</v>
      </c>
      <c r="B19" s="18">
        <v>73327.360000000001</v>
      </c>
      <c r="C19" s="18">
        <f t="shared" si="0"/>
        <v>85917.667711999995</v>
      </c>
      <c r="D19" s="18">
        <f t="shared" si="1"/>
        <v>7159.8056426666672</v>
      </c>
      <c r="E19" s="19">
        <f t="shared" si="2"/>
        <v>43.480601068825905</v>
      </c>
      <c r="F19" s="19">
        <f t="shared" si="3"/>
        <v>21.740300534412953</v>
      </c>
      <c r="G19" s="19">
        <f t="shared" si="4"/>
        <v>8.6961202137651803</v>
      </c>
      <c r="H19" s="20">
        <f t="shared" si="5"/>
        <v>41.306571015384613</v>
      </c>
    </row>
    <row r="20" spans="1:8" x14ac:dyDescent="0.3">
      <c r="A20" s="8">
        <f t="shared" si="6"/>
        <v>13</v>
      </c>
      <c r="B20" s="18">
        <v>73327.360000000001</v>
      </c>
      <c r="C20" s="18">
        <f t="shared" si="0"/>
        <v>85917.667711999995</v>
      </c>
      <c r="D20" s="18">
        <f t="shared" si="1"/>
        <v>7159.8056426666672</v>
      </c>
      <c r="E20" s="19">
        <f t="shared" si="2"/>
        <v>43.480601068825905</v>
      </c>
      <c r="F20" s="19">
        <f t="shared" si="3"/>
        <v>21.740300534412953</v>
      </c>
      <c r="G20" s="19">
        <f t="shared" si="4"/>
        <v>8.6961202137651803</v>
      </c>
      <c r="H20" s="20">
        <f t="shared" si="5"/>
        <v>41.306571015384613</v>
      </c>
    </row>
    <row r="21" spans="1:8" x14ac:dyDescent="0.3">
      <c r="A21" s="8">
        <f t="shared" si="6"/>
        <v>14</v>
      </c>
      <c r="B21" s="18">
        <v>75649.87</v>
      </c>
      <c r="C21" s="18">
        <f t="shared" si="0"/>
        <v>88638.952678999995</v>
      </c>
      <c r="D21" s="18">
        <f t="shared" si="1"/>
        <v>7386.5793899166665</v>
      </c>
      <c r="E21" s="19">
        <f t="shared" si="2"/>
        <v>44.857769574392712</v>
      </c>
      <c r="F21" s="19">
        <f t="shared" si="3"/>
        <v>22.428884787196356</v>
      </c>
      <c r="G21" s="19">
        <f t="shared" si="4"/>
        <v>8.9715539148785428</v>
      </c>
      <c r="H21" s="20">
        <f t="shared" si="5"/>
        <v>42.614881095673077</v>
      </c>
    </row>
    <row r="22" spans="1:8" x14ac:dyDescent="0.3">
      <c r="A22" s="8">
        <f t="shared" si="6"/>
        <v>15</v>
      </c>
      <c r="B22" s="18">
        <v>75649.87</v>
      </c>
      <c r="C22" s="18">
        <f t="shared" si="0"/>
        <v>88638.952678999995</v>
      </c>
      <c r="D22" s="18">
        <f t="shared" si="1"/>
        <v>7386.5793899166665</v>
      </c>
      <c r="E22" s="19">
        <f t="shared" si="2"/>
        <v>44.857769574392712</v>
      </c>
      <c r="F22" s="19">
        <f t="shared" si="3"/>
        <v>22.428884787196356</v>
      </c>
      <c r="G22" s="19">
        <f t="shared" si="4"/>
        <v>8.9715539148785428</v>
      </c>
      <c r="H22" s="20">
        <f t="shared" si="5"/>
        <v>42.614881095673077</v>
      </c>
    </row>
    <row r="23" spans="1:8" x14ac:dyDescent="0.3">
      <c r="A23" s="8">
        <f t="shared" si="6"/>
        <v>16</v>
      </c>
      <c r="B23" s="18">
        <v>77972.39</v>
      </c>
      <c r="C23" s="18">
        <f t="shared" si="0"/>
        <v>91360.249362999995</v>
      </c>
      <c r="D23" s="18">
        <f t="shared" si="1"/>
        <v>7613.3541135833329</v>
      </c>
      <c r="E23" s="19">
        <f t="shared" si="2"/>
        <v>46.234944009615383</v>
      </c>
      <c r="F23" s="19">
        <f t="shared" si="3"/>
        <v>23.117472004807691</v>
      </c>
      <c r="G23" s="19">
        <f t="shared" si="4"/>
        <v>9.2469888019230773</v>
      </c>
      <c r="H23" s="20">
        <f t="shared" si="5"/>
        <v>43.923196809134616</v>
      </c>
    </row>
    <row r="24" spans="1:8" x14ac:dyDescent="0.3">
      <c r="A24" s="8">
        <f t="shared" si="6"/>
        <v>17</v>
      </c>
      <c r="B24" s="18">
        <v>77972.39</v>
      </c>
      <c r="C24" s="18">
        <f t="shared" si="0"/>
        <v>91360.249362999995</v>
      </c>
      <c r="D24" s="18">
        <f t="shared" si="1"/>
        <v>7613.3541135833329</v>
      </c>
      <c r="E24" s="19">
        <f t="shared" si="2"/>
        <v>46.234944009615383</v>
      </c>
      <c r="F24" s="19">
        <f t="shared" si="3"/>
        <v>23.117472004807691</v>
      </c>
      <c r="G24" s="19">
        <f t="shared" si="4"/>
        <v>9.2469888019230773</v>
      </c>
      <c r="H24" s="20">
        <f t="shared" si="5"/>
        <v>43.923196809134616</v>
      </c>
    </row>
    <row r="25" spans="1:8" x14ac:dyDescent="0.3">
      <c r="A25" s="8">
        <f t="shared" si="6"/>
        <v>18</v>
      </c>
      <c r="B25" s="18">
        <v>80294.899999999994</v>
      </c>
      <c r="C25" s="18">
        <f t="shared" si="0"/>
        <v>94081.534329999995</v>
      </c>
      <c r="D25" s="18">
        <f t="shared" si="1"/>
        <v>7840.1278608333323</v>
      </c>
      <c r="E25" s="19">
        <f t="shared" si="2"/>
        <v>47.612112515182183</v>
      </c>
      <c r="F25" s="19">
        <f t="shared" si="3"/>
        <v>23.806056257591091</v>
      </c>
      <c r="G25" s="19">
        <f t="shared" si="4"/>
        <v>9.5224225030364362</v>
      </c>
      <c r="H25" s="20">
        <f t="shared" si="5"/>
        <v>45.231506889423073</v>
      </c>
    </row>
    <row r="26" spans="1:8" x14ac:dyDescent="0.3">
      <c r="A26" s="8">
        <f t="shared" si="6"/>
        <v>19</v>
      </c>
      <c r="B26" s="18">
        <v>80294.899999999994</v>
      </c>
      <c r="C26" s="18">
        <f t="shared" si="0"/>
        <v>94081.534329999995</v>
      </c>
      <c r="D26" s="18">
        <f t="shared" si="1"/>
        <v>7840.1278608333323</v>
      </c>
      <c r="E26" s="19">
        <f t="shared" si="2"/>
        <v>47.612112515182183</v>
      </c>
      <c r="F26" s="19">
        <f t="shared" si="3"/>
        <v>23.806056257591091</v>
      </c>
      <c r="G26" s="19">
        <f t="shared" si="4"/>
        <v>9.5224225030364362</v>
      </c>
      <c r="H26" s="20">
        <f t="shared" si="5"/>
        <v>45.231506889423073</v>
      </c>
    </row>
    <row r="27" spans="1:8" x14ac:dyDescent="0.3">
      <c r="A27" s="8">
        <f t="shared" si="6"/>
        <v>20</v>
      </c>
      <c r="B27" s="18">
        <v>82617.42</v>
      </c>
      <c r="C27" s="18">
        <f t="shared" si="0"/>
        <v>96802.831013999996</v>
      </c>
      <c r="D27" s="18">
        <f t="shared" si="1"/>
        <v>8066.9025844999996</v>
      </c>
      <c r="E27" s="19">
        <f t="shared" si="2"/>
        <v>48.989286950404853</v>
      </c>
      <c r="F27" s="19">
        <f t="shared" si="3"/>
        <v>24.494643475202427</v>
      </c>
      <c r="G27" s="19">
        <f t="shared" si="4"/>
        <v>9.7978573900809707</v>
      </c>
      <c r="H27" s="20">
        <f t="shared" si="5"/>
        <v>46.539822602884612</v>
      </c>
    </row>
    <row r="28" spans="1:8" x14ac:dyDescent="0.3">
      <c r="A28" s="8">
        <f t="shared" si="6"/>
        <v>21</v>
      </c>
      <c r="B28" s="18">
        <v>82617.42</v>
      </c>
      <c r="C28" s="18">
        <f t="shared" si="0"/>
        <v>96802.831013999996</v>
      </c>
      <c r="D28" s="18">
        <f t="shared" si="1"/>
        <v>8066.9025844999996</v>
      </c>
      <c r="E28" s="19">
        <f t="shared" si="2"/>
        <v>48.989286950404853</v>
      </c>
      <c r="F28" s="19">
        <f t="shared" si="3"/>
        <v>24.494643475202427</v>
      </c>
      <c r="G28" s="19">
        <f t="shared" si="4"/>
        <v>9.7978573900809707</v>
      </c>
      <c r="H28" s="20">
        <f t="shared" si="5"/>
        <v>46.539822602884612</v>
      </c>
    </row>
    <row r="29" spans="1:8" x14ac:dyDescent="0.3">
      <c r="A29" s="8">
        <f t="shared" si="6"/>
        <v>22</v>
      </c>
      <c r="B29" s="18">
        <v>84939.38</v>
      </c>
      <c r="C29" s="18">
        <f t="shared" si="0"/>
        <v>99523.471546000001</v>
      </c>
      <c r="D29" s="18">
        <f t="shared" si="1"/>
        <v>8293.6226288333328</v>
      </c>
      <c r="E29" s="19">
        <f t="shared" si="2"/>
        <v>50.366129324898786</v>
      </c>
      <c r="F29" s="19">
        <f t="shared" si="3"/>
        <v>25.183064662449393</v>
      </c>
      <c r="G29" s="19">
        <f t="shared" si="4"/>
        <v>10.073225864979758</v>
      </c>
      <c r="H29" s="20">
        <f t="shared" si="5"/>
        <v>47.847822858653849</v>
      </c>
    </row>
    <row r="30" spans="1:8" x14ac:dyDescent="0.3">
      <c r="A30" s="8">
        <f t="shared" si="6"/>
        <v>23</v>
      </c>
      <c r="B30" s="18">
        <v>84939.38</v>
      </c>
      <c r="C30" s="18">
        <f t="shared" si="0"/>
        <v>99523.471546000001</v>
      </c>
      <c r="D30" s="18">
        <f t="shared" si="1"/>
        <v>8293.6226288333328</v>
      </c>
      <c r="E30" s="19">
        <f t="shared" si="2"/>
        <v>50.366129324898786</v>
      </c>
      <c r="F30" s="19">
        <f t="shared" si="3"/>
        <v>25.183064662449393</v>
      </c>
      <c r="G30" s="19">
        <f t="shared" si="4"/>
        <v>10.073225864979758</v>
      </c>
      <c r="H30" s="20">
        <f t="shared" si="5"/>
        <v>47.847822858653849</v>
      </c>
    </row>
    <row r="31" spans="1:8" x14ac:dyDescent="0.3">
      <c r="A31" s="8">
        <f t="shared" si="6"/>
        <v>24</v>
      </c>
      <c r="B31" s="18">
        <v>84939.38</v>
      </c>
      <c r="C31" s="18">
        <f t="shared" si="0"/>
        <v>99523.471546000001</v>
      </c>
      <c r="D31" s="18">
        <f t="shared" si="1"/>
        <v>8293.6226288333328</v>
      </c>
      <c r="E31" s="19">
        <f t="shared" si="2"/>
        <v>50.366129324898786</v>
      </c>
      <c r="F31" s="19">
        <f t="shared" si="3"/>
        <v>25.183064662449393</v>
      </c>
      <c r="G31" s="19">
        <f t="shared" si="4"/>
        <v>10.073225864979758</v>
      </c>
      <c r="H31" s="20">
        <f t="shared" si="5"/>
        <v>47.847822858653849</v>
      </c>
    </row>
    <row r="32" spans="1:8" x14ac:dyDescent="0.3">
      <c r="A32" s="8">
        <f t="shared" si="6"/>
        <v>25</v>
      </c>
      <c r="B32" s="18">
        <v>85093.48</v>
      </c>
      <c r="C32" s="18">
        <f t="shared" si="0"/>
        <v>99704.030515999999</v>
      </c>
      <c r="D32" s="18">
        <f t="shared" si="1"/>
        <v>8308.6692096666666</v>
      </c>
      <c r="E32" s="19">
        <f t="shared" si="2"/>
        <v>50.457505321862349</v>
      </c>
      <c r="F32" s="19">
        <f t="shared" si="3"/>
        <v>25.228752660931175</v>
      </c>
      <c r="G32" s="19">
        <f t="shared" si="4"/>
        <v>10.091501064372469</v>
      </c>
      <c r="H32" s="20">
        <f t="shared" si="5"/>
        <v>47.934630055769233</v>
      </c>
    </row>
    <row r="33" spans="1:8" x14ac:dyDescent="0.3">
      <c r="A33" s="8">
        <f t="shared" si="6"/>
        <v>26</v>
      </c>
      <c r="B33" s="18">
        <v>85236.27</v>
      </c>
      <c r="C33" s="18">
        <f t="shared" si="0"/>
        <v>99871.337559000007</v>
      </c>
      <c r="D33" s="18">
        <f t="shared" si="1"/>
        <v>8322.6114632499994</v>
      </c>
      <c r="E33" s="19">
        <f t="shared" si="2"/>
        <v>50.542174878036441</v>
      </c>
      <c r="F33" s="19">
        <f t="shared" si="3"/>
        <v>25.271087439018221</v>
      </c>
      <c r="G33" s="19">
        <f t="shared" si="4"/>
        <v>10.108434975607288</v>
      </c>
      <c r="H33" s="20">
        <f t="shared" si="5"/>
        <v>48.015066134134621</v>
      </c>
    </row>
    <row r="34" spans="1:8" x14ac:dyDescent="0.3">
      <c r="A34" s="8">
        <f t="shared" si="6"/>
        <v>27</v>
      </c>
      <c r="B34" s="18">
        <v>85368.56</v>
      </c>
      <c r="C34" s="18">
        <f t="shared" si="0"/>
        <v>100026.34175199999</v>
      </c>
      <c r="D34" s="18">
        <f t="shared" si="1"/>
        <v>8335.5284793333321</v>
      </c>
      <c r="E34" s="19">
        <f t="shared" si="2"/>
        <v>50.620618295546556</v>
      </c>
      <c r="F34" s="19">
        <f t="shared" si="3"/>
        <v>25.310309147773278</v>
      </c>
      <c r="G34" s="19">
        <f t="shared" si="4"/>
        <v>10.124123659109312</v>
      </c>
      <c r="H34" s="20">
        <f t="shared" si="5"/>
        <v>48.089587380769224</v>
      </c>
    </row>
    <row r="35" spans="1:8" x14ac:dyDescent="0.3">
      <c r="A35" s="8">
        <f t="shared" si="6"/>
        <v>28</v>
      </c>
      <c r="B35" s="18">
        <v>85491.13</v>
      </c>
      <c r="C35" s="18">
        <f t="shared" si="0"/>
        <v>100169.95702100001</v>
      </c>
      <c r="D35" s="18">
        <f t="shared" si="1"/>
        <v>8347.4964184166674</v>
      </c>
      <c r="E35" s="19">
        <f t="shared" si="2"/>
        <v>50.693298087550609</v>
      </c>
      <c r="F35" s="19">
        <f t="shared" si="3"/>
        <v>25.346649043775304</v>
      </c>
      <c r="G35" s="19">
        <f t="shared" si="4"/>
        <v>10.138659617510122</v>
      </c>
      <c r="H35" s="20">
        <f t="shared" si="5"/>
        <v>48.15863318317308</v>
      </c>
    </row>
    <row r="36" spans="1:8" x14ac:dyDescent="0.3">
      <c r="A36" s="8">
        <f t="shared" si="6"/>
        <v>29</v>
      </c>
      <c r="B36" s="18">
        <v>85604.62</v>
      </c>
      <c r="C36" s="18">
        <f t="shared" si="0"/>
        <v>100302.93325399999</v>
      </c>
      <c r="D36" s="18">
        <f t="shared" si="1"/>
        <v>8358.5777711666669</v>
      </c>
      <c r="E36" s="19">
        <f t="shared" si="2"/>
        <v>50.760593752024285</v>
      </c>
      <c r="F36" s="19">
        <f t="shared" si="3"/>
        <v>25.380296876012142</v>
      </c>
      <c r="G36" s="19">
        <f t="shared" si="4"/>
        <v>10.152118750404856</v>
      </c>
      <c r="H36" s="20">
        <f t="shared" si="5"/>
        <v>48.222564064423068</v>
      </c>
    </row>
    <row r="37" spans="1:8" x14ac:dyDescent="0.3">
      <c r="A37" s="8">
        <f t="shared" si="6"/>
        <v>30</v>
      </c>
      <c r="B37" s="18">
        <v>85709.84</v>
      </c>
      <c r="C37" s="18">
        <f t="shared" si="0"/>
        <v>100426.21952799999</v>
      </c>
      <c r="D37" s="18">
        <f t="shared" si="1"/>
        <v>8368.8516273333335</v>
      </c>
      <c r="E37" s="19">
        <f t="shared" si="2"/>
        <v>50.822985591093108</v>
      </c>
      <c r="F37" s="19">
        <f t="shared" si="3"/>
        <v>25.411492795546554</v>
      </c>
      <c r="G37" s="19">
        <f t="shared" si="4"/>
        <v>10.164597118218621</v>
      </c>
      <c r="H37" s="20">
        <f t="shared" si="5"/>
        <v>48.281836311538456</v>
      </c>
    </row>
    <row r="38" spans="1:8" x14ac:dyDescent="0.3">
      <c r="A38" s="8">
        <f t="shared" si="6"/>
        <v>31</v>
      </c>
      <c r="B38" s="18">
        <v>85807.21</v>
      </c>
      <c r="C38" s="18">
        <f t="shared" si="0"/>
        <v>100540.307957</v>
      </c>
      <c r="D38" s="18">
        <f t="shared" si="1"/>
        <v>8378.3589964166677</v>
      </c>
      <c r="E38" s="19">
        <f t="shared" si="2"/>
        <v>50.880722650303639</v>
      </c>
      <c r="F38" s="19">
        <f t="shared" si="3"/>
        <v>25.440361325151819</v>
      </c>
      <c r="G38" s="19">
        <f t="shared" si="4"/>
        <v>10.176144530060728</v>
      </c>
      <c r="H38" s="20">
        <f t="shared" si="5"/>
        <v>48.336686517788458</v>
      </c>
    </row>
    <row r="39" spans="1:8" x14ac:dyDescent="0.3">
      <c r="A39" s="8">
        <f t="shared" si="6"/>
        <v>32</v>
      </c>
      <c r="B39" s="18">
        <v>85897.41</v>
      </c>
      <c r="C39" s="18">
        <f t="shared" si="0"/>
        <v>100645.995297</v>
      </c>
      <c r="D39" s="18">
        <f t="shared" si="1"/>
        <v>8387.1662747499995</v>
      </c>
      <c r="E39" s="19">
        <f t="shared" si="2"/>
        <v>50.93420814625506</v>
      </c>
      <c r="F39" s="19">
        <f t="shared" si="3"/>
        <v>25.46710407312753</v>
      </c>
      <c r="G39" s="19">
        <f t="shared" si="4"/>
        <v>10.186841629251012</v>
      </c>
      <c r="H39" s="20">
        <f t="shared" si="5"/>
        <v>48.387497738942308</v>
      </c>
    </row>
    <row r="40" spans="1:8" x14ac:dyDescent="0.3">
      <c r="A40" s="8">
        <f t="shared" si="6"/>
        <v>33</v>
      </c>
      <c r="B40" s="18">
        <v>85980.9</v>
      </c>
      <c r="C40" s="18">
        <f t="shared" si="0"/>
        <v>100743.82053</v>
      </c>
      <c r="D40" s="18">
        <f t="shared" si="1"/>
        <v>8395.3183774999998</v>
      </c>
      <c r="E40" s="19">
        <f t="shared" si="2"/>
        <v>50.983714843117404</v>
      </c>
      <c r="F40" s="19">
        <f t="shared" si="3"/>
        <v>25.491857421558702</v>
      </c>
      <c r="G40" s="19">
        <f t="shared" si="4"/>
        <v>10.196742968623481</v>
      </c>
      <c r="H40" s="20">
        <f t="shared" si="5"/>
        <v>48.434529100961534</v>
      </c>
    </row>
    <row r="41" spans="1:8" x14ac:dyDescent="0.3">
      <c r="A41" s="8">
        <f t="shared" si="6"/>
        <v>34</v>
      </c>
      <c r="B41" s="18">
        <v>86058.26</v>
      </c>
      <c r="C41" s="18">
        <f t="shared" si="0"/>
        <v>100834.463242</v>
      </c>
      <c r="D41" s="18">
        <f t="shared" si="1"/>
        <v>8402.8719368333332</v>
      </c>
      <c r="E41" s="19">
        <f t="shared" si="2"/>
        <v>51.029586660931173</v>
      </c>
      <c r="F41" s="19">
        <f t="shared" si="3"/>
        <v>25.514793330465587</v>
      </c>
      <c r="G41" s="19">
        <f t="shared" si="4"/>
        <v>10.205917332186235</v>
      </c>
      <c r="H41" s="20">
        <f t="shared" si="5"/>
        <v>48.478107327884615</v>
      </c>
    </row>
    <row r="42" spans="1:8" x14ac:dyDescent="0.3">
      <c r="A42" s="21">
        <f t="shared" si="6"/>
        <v>35</v>
      </c>
      <c r="B42" s="22">
        <v>86129.83</v>
      </c>
      <c r="C42" s="22">
        <f t="shared" si="0"/>
        <v>100918.321811</v>
      </c>
      <c r="D42" s="22">
        <f t="shared" si="1"/>
        <v>8409.8601509166656</v>
      </c>
      <c r="E42" s="23">
        <f t="shared" si="2"/>
        <v>51.072025207995949</v>
      </c>
      <c r="F42" s="23">
        <f t="shared" si="3"/>
        <v>25.536012603997975</v>
      </c>
      <c r="G42" s="23">
        <f t="shared" si="4"/>
        <v>10.214405041599189</v>
      </c>
      <c r="H42" s="24">
        <f t="shared" si="5"/>
        <v>48.518423947596155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28</v>
      </c>
      <c r="B1" s="1" t="s">
        <v>41</v>
      </c>
    </row>
    <row r="2" spans="1:8" x14ac:dyDescent="0.3">
      <c r="A2" s="4"/>
      <c r="D2" s="3">
        <f>Inhoud!B4</f>
        <v>45444</v>
      </c>
    </row>
    <row r="3" spans="1:8" ht="14.4" x14ac:dyDescent="0.3">
      <c r="A3"/>
      <c r="B3" s="1"/>
      <c r="C3" s="5" t="s">
        <v>1</v>
      </c>
      <c r="D3" s="33">
        <f>Inhoud!B6</f>
        <v>1.1717</v>
      </c>
    </row>
    <row r="4" spans="1:8" x14ac:dyDescent="0.3">
      <c r="A4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/>
      <c r="B7" s="18"/>
      <c r="C7" s="18"/>
      <c r="D7" s="18"/>
      <c r="E7" s="19"/>
      <c r="F7" s="19"/>
      <c r="G7" s="19"/>
      <c r="H7" s="20"/>
    </row>
    <row r="8" spans="1:8" x14ac:dyDescent="0.3">
      <c r="A8"/>
      <c r="B8" s="18">
        <v>23133.23</v>
      </c>
      <c r="C8" s="18">
        <f t="shared" ref="C8" si="0">B8*$D$3</f>
        <v>27105.205590999998</v>
      </c>
      <c r="D8" s="18">
        <f t="shared" ref="D8" si="1">B8/12*$D$3</f>
        <v>2258.7671325833335</v>
      </c>
      <c r="E8" s="19">
        <f t="shared" ref="E8" si="2">C8/1976</f>
        <v>13.717209307186234</v>
      </c>
      <c r="F8" s="19">
        <f t="shared" ref="F8" si="3">E8/2</f>
        <v>6.8586046535931171</v>
      </c>
      <c r="G8" s="19">
        <f t="shared" ref="G8" si="4">E8/5</f>
        <v>2.7434418614372467</v>
      </c>
      <c r="H8" s="20">
        <f t="shared" ref="H8" si="5">C8/2080</f>
        <v>13.031348841826922</v>
      </c>
    </row>
    <row r="9" spans="1:8" x14ac:dyDescent="0.3">
      <c r="A9"/>
      <c r="B9" s="22"/>
      <c r="C9" s="22"/>
      <c r="D9" s="22"/>
      <c r="E9" s="23"/>
      <c r="F9" s="23"/>
      <c r="G9" s="23"/>
      <c r="H9" s="24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7</v>
      </c>
      <c r="B1" s="1" t="s">
        <v>32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">
        <v>64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27">
        <v>22591.66</v>
      </c>
      <c r="C7" s="18">
        <f t="shared" ref="C7:C42" si="0">B7*$D$3</f>
        <v>26470.648021999998</v>
      </c>
      <c r="D7" s="18">
        <f t="shared" ref="D7:D42" si="1">B7/12*$D$3</f>
        <v>2205.8873351666666</v>
      </c>
      <c r="E7" s="19">
        <f t="shared" ref="E7:E42" si="2">C7/1976</f>
        <v>13.396076934210525</v>
      </c>
      <c r="F7" s="19">
        <f>E7/2</f>
        <v>6.6980384671052624</v>
      </c>
      <c r="G7" s="19">
        <f>E7/5</f>
        <v>2.6792153868421051</v>
      </c>
      <c r="H7" s="20">
        <f>C7/2080</f>
        <v>12.726273087499999</v>
      </c>
    </row>
    <row r="8" spans="1:8" x14ac:dyDescent="0.3">
      <c r="A8" s="8">
        <f>A7+1</f>
        <v>1</v>
      </c>
      <c r="B8" s="27">
        <v>22873.33</v>
      </c>
      <c r="C8" s="18">
        <f t="shared" si="0"/>
        <v>26800.680761</v>
      </c>
      <c r="D8" s="18">
        <f t="shared" si="1"/>
        <v>2233.3900634166666</v>
      </c>
      <c r="E8" s="19">
        <f t="shared" si="2"/>
        <v>13.56309755111336</v>
      </c>
      <c r="F8" s="19">
        <f t="shared" ref="F8:F42" si="3">E8/2</f>
        <v>6.7815487755566801</v>
      </c>
      <c r="G8" s="19">
        <f t="shared" ref="G8:G42" si="4">E8/5</f>
        <v>2.7126195102226722</v>
      </c>
      <c r="H8" s="20">
        <f t="shared" ref="H8:H42" si="5">C8/2080</f>
        <v>12.884942673557692</v>
      </c>
    </row>
    <row r="9" spans="1:8" x14ac:dyDescent="0.3">
      <c r="A9" s="8">
        <f t="shared" ref="A9:A42" si="6">A8+1</f>
        <v>2</v>
      </c>
      <c r="B9" s="18">
        <v>23154.51</v>
      </c>
      <c r="C9" s="18">
        <f t="shared" si="0"/>
        <v>27130.139366999996</v>
      </c>
      <c r="D9" s="18">
        <f t="shared" si="1"/>
        <v>2260.8449472499997</v>
      </c>
      <c r="E9" s="19">
        <f t="shared" si="2"/>
        <v>13.729827614878541</v>
      </c>
      <c r="F9" s="19">
        <f t="shared" si="3"/>
        <v>6.8649138074392706</v>
      </c>
      <c r="G9" s="19">
        <f t="shared" si="4"/>
        <v>2.7459655229757081</v>
      </c>
      <c r="H9" s="20">
        <f t="shared" si="5"/>
        <v>13.043336234134614</v>
      </c>
    </row>
    <row r="10" spans="1:8" x14ac:dyDescent="0.3">
      <c r="A10" s="8">
        <f t="shared" si="6"/>
        <v>3</v>
      </c>
      <c r="B10" s="18">
        <v>23436.17</v>
      </c>
      <c r="C10" s="18">
        <f t="shared" si="0"/>
        <v>27460.160388999997</v>
      </c>
      <c r="D10" s="18">
        <f t="shared" si="1"/>
        <v>2288.3466990833331</v>
      </c>
      <c r="E10" s="19">
        <f t="shared" si="2"/>
        <v>13.896842302125505</v>
      </c>
      <c r="F10" s="19">
        <f t="shared" si="3"/>
        <v>6.9484211510627523</v>
      </c>
      <c r="G10" s="19">
        <f t="shared" si="4"/>
        <v>2.779368460425101</v>
      </c>
      <c r="H10" s="20">
        <f t="shared" si="5"/>
        <v>13.202000187019229</v>
      </c>
    </row>
    <row r="11" spans="1:8" x14ac:dyDescent="0.3">
      <c r="A11" s="8">
        <f t="shared" si="6"/>
        <v>4</v>
      </c>
      <c r="B11" s="18">
        <v>23767.23</v>
      </c>
      <c r="C11" s="18">
        <f t="shared" si="0"/>
        <v>27848.063391</v>
      </c>
      <c r="D11" s="18">
        <f t="shared" si="1"/>
        <v>2320.6719492499997</v>
      </c>
      <c r="E11" s="19">
        <f t="shared" si="2"/>
        <v>14.09314948937247</v>
      </c>
      <c r="F11" s="19">
        <f t="shared" si="3"/>
        <v>7.046574744686235</v>
      </c>
      <c r="G11" s="19">
        <f t="shared" si="4"/>
        <v>2.8186298978744939</v>
      </c>
      <c r="H11" s="20">
        <f t="shared" si="5"/>
        <v>13.388492014903846</v>
      </c>
    </row>
    <row r="12" spans="1:8" x14ac:dyDescent="0.3">
      <c r="A12" s="8">
        <f t="shared" si="6"/>
        <v>5</v>
      </c>
      <c r="B12" s="18">
        <v>24011.59</v>
      </c>
      <c r="C12" s="18">
        <f t="shared" si="0"/>
        <v>28134.380002999998</v>
      </c>
      <c r="D12" s="18">
        <f t="shared" si="1"/>
        <v>2344.5316669166668</v>
      </c>
      <c r="E12" s="19">
        <f t="shared" si="2"/>
        <v>14.238046560222671</v>
      </c>
      <c r="F12" s="19">
        <f t="shared" si="3"/>
        <v>7.1190232801113353</v>
      </c>
      <c r="G12" s="19">
        <f t="shared" si="4"/>
        <v>2.847609312044534</v>
      </c>
      <c r="H12" s="20">
        <f t="shared" si="5"/>
        <v>13.526144232211537</v>
      </c>
    </row>
    <row r="13" spans="1:8" x14ac:dyDescent="0.3">
      <c r="A13" s="8">
        <f t="shared" si="6"/>
        <v>6</v>
      </c>
      <c r="B13" s="18">
        <v>24895.68</v>
      </c>
      <c r="C13" s="18">
        <f t="shared" si="0"/>
        <v>29170.268255999999</v>
      </c>
      <c r="D13" s="18">
        <f t="shared" si="1"/>
        <v>2430.8556879999996</v>
      </c>
      <c r="E13" s="19">
        <f t="shared" si="2"/>
        <v>14.762281506072874</v>
      </c>
      <c r="F13" s="19">
        <f t="shared" si="3"/>
        <v>7.381140753036437</v>
      </c>
      <c r="G13" s="19">
        <f t="shared" si="4"/>
        <v>2.9524563012145748</v>
      </c>
      <c r="H13" s="20">
        <f t="shared" si="5"/>
        <v>14.02416743076923</v>
      </c>
    </row>
    <row r="14" spans="1:8" x14ac:dyDescent="0.3">
      <c r="A14" s="8">
        <f t="shared" si="6"/>
        <v>7</v>
      </c>
      <c r="B14" s="18">
        <v>25059.42</v>
      </c>
      <c r="C14" s="18">
        <f t="shared" si="0"/>
        <v>29362.122413999998</v>
      </c>
      <c r="D14" s="18">
        <f t="shared" si="1"/>
        <v>2446.8435344999998</v>
      </c>
      <c r="E14" s="19">
        <f t="shared" si="2"/>
        <v>14.859373691295545</v>
      </c>
      <c r="F14" s="19">
        <f t="shared" si="3"/>
        <v>7.4296868456477725</v>
      </c>
      <c r="G14" s="19">
        <f t="shared" si="4"/>
        <v>2.9718747382591091</v>
      </c>
      <c r="H14" s="20">
        <f t="shared" si="5"/>
        <v>14.116405006730767</v>
      </c>
    </row>
    <row r="15" spans="1:8" x14ac:dyDescent="0.3">
      <c r="A15" s="8">
        <f t="shared" si="6"/>
        <v>8</v>
      </c>
      <c r="B15" s="18">
        <v>26024.18</v>
      </c>
      <c r="C15" s="18">
        <f t="shared" si="0"/>
        <v>30492.531705999998</v>
      </c>
      <c r="D15" s="18">
        <f t="shared" si="1"/>
        <v>2541.0443088333336</v>
      </c>
      <c r="E15" s="19">
        <f t="shared" si="2"/>
        <v>15.431443171052631</v>
      </c>
      <c r="F15" s="19">
        <f t="shared" si="3"/>
        <v>7.7157215855263157</v>
      </c>
      <c r="G15" s="19">
        <f t="shared" si="4"/>
        <v>3.0862886342105265</v>
      </c>
      <c r="H15" s="20">
        <f t="shared" si="5"/>
        <v>14.659871012499998</v>
      </c>
    </row>
    <row r="16" spans="1:8" x14ac:dyDescent="0.3">
      <c r="A16" s="8">
        <f t="shared" si="6"/>
        <v>9</v>
      </c>
      <c r="B16" s="18">
        <v>26107.24</v>
      </c>
      <c r="C16" s="18">
        <f t="shared" si="0"/>
        <v>30589.853107999999</v>
      </c>
      <c r="D16" s="18">
        <f t="shared" si="1"/>
        <v>2549.1544256666666</v>
      </c>
      <c r="E16" s="19">
        <f t="shared" si="2"/>
        <v>15.480694892712551</v>
      </c>
      <c r="F16" s="19">
        <f t="shared" si="3"/>
        <v>7.7403474463562754</v>
      </c>
      <c r="G16" s="19">
        <f t="shared" si="4"/>
        <v>3.09613897854251</v>
      </c>
      <c r="H16" s="20">
        <f t="shared" si="5"/>
        <v>14.706660148076923</v>
      </c>
    </row>
    <row r="17" spans="1:8" x14ac:dyDescent="0.3">
      <c r="A17" s="8">
        <f t="shared" si="6"/>
        <v>10</v>
      </c>
      <c r="B17" s="18">
        <v>27152.69</v>
      </c>
      <c r="C17" s="18">
        <f t="shared" si="0"/>
        <v>31814.806872999998</v>
      </c>
      <c r="D17" s="18">
        <f t="shared" si="1"/>
        <v>2651.2339060833328</v>
      </c>
      <c r="E17" s="19">
        <f t="shared" si="2"/>
        <v>16.100610765688259</v>
      </c>
      <c r="F17" s="19">
        <f t="shared" si="3"/>
        <v>8.0503053828441296</v>
      </c>
      <c r="G17" s="19">
        <f t="shared" si="4"/>
        <v>3.2201221531376518</v>
      </c>
      <c r="H17" s="20">
        <f t="shared" si="5"/>
        <v>15.295580227403844</v>
      </c>
    </row>
    <row r="18" spans="1:8" x14ac:dyDescent="0.3">
      <c r="A18" s="8">
        <f t="shared" si="6"/>
        <v>11</v>
      </c>
      <c r="B18" s="18">
        <v>27155.59</v>
      </c>
      <c r="C18" s="18">
        <f t="shared" si="0"/>
        <v>31818.204803000001</v>
      </c>
      <c r="D18" s="18">
        <f t="shared" si="1"/>
        <v>2651.5170669166664</v>
      </c>
      <c r="E18" s="19">
        <f t="shared" si="2"/>
        <v>16.102330365890687</v>
      </c>
      <c r="F18" s="19">
        <f t="shared" si="3"/>
        <v>8.0511651829453434</v>
      </c>
      <c r="G18" s="19">
        <f t="shared" si="4"/>
        <v>3.2204660731781374</v>
      </c>
      <c r="H18" s="20">
        <f t="shared" si="5"/>
        <v>15.297213847596154</v>
      </c>
    </row>
    <row r="19" spans="1:8" x14ac:dyDescent="0.3">
      <c r="A19" s="8">
        <f t="shared" si="6"/>
        <v>12</v>
      </c>
      <c r="B19" s="18">
        <v>28281.18</v>
      </c>
      <c r="C19" s="18">
        <f t="shared" si="0"/>
        <v>33137.058605999999</v>
      </c>
      <c r="D19" s="18">
        <f t="shared" si="1"/>
        <v>2761.4215504999997</v>
      </c>
      <c r="E19" s="19">
        <f t="shared" si="2"/>
        <v>16.769766501012146</v>
      </c>
      <c r="F19" s="19">
        <f t="shared" si="3"/>
        <v>8.3848832505060731</v>
      </c>
      <c r="G19" s="19">
        <f t="shared" si="4"/>
        <v>3.3539533002024293</v>
      </c>
      <c r="H19" s="20">
        <f t="shared" si="5"/>
        <v>15.931278175961538</v>
      </c>
    </row>
    <row r="20" spans="1:8" x14ac:dyDescent="0.3">
      <c r="A20" s="8">
        <f t="shared" si="6"/>
        <v>13</v>
      </c>
      <c r="B20" s="18">
        <v>28281.18</v>
      </c>
      <c r="C20" s="18">
        <f t="shared" si="0"/>
        <v>33137.058605999999</v>
      </c>
      <c r="D20" s="18">
        <f t="shared" si="1"/>
        <v>2761.4215504999997</v>
      </c>
      <c r="E20" s="19">
        <f t="shared" si="2"/>
        <v>16.769766501012146</v>
      </c>
      <c r="F20" s="19">
        <f t="shared" si="3"/>
        <v>8.3848832505060731</v>
      </c>
      <c r="G20" s="19">
        <f t="shared" si="4"/>
        <v>3.3539533002024293</v>
      </c>
      <c r="H20" s="20">
        <f t="shared" si="5"/>
        <v>15.931278175961538</v>
      </c>
    </row>
    <row r="21" spans="1:8" x14ac:dyDescent="0.3">
      <c r="A21" s="8">
        <f t="shared" si="6"/>
        <v>14</v>
      </c>
      <c r="B21" s="18">
        <v>29409.69</v>
      </c>
      <c r="C21" s="18">
        <f t="shared" si="0"/>
        <v>34459.333772999998</v>
      </c>
      <c r="D21" s="18">
        <f t="shared" si="1"/>
        <v>2871.6111477499999</v>
      </c>
      <c r="E21" s="19">
        <f t="shared" si="2"/>
        <v>17.438934095647774</v>
      </c>
      <c r="F21" s="19">
        <f t="shared" si="3"/>
        <v>8.7194670478238869</v>
      </c>
      <c r="G21" s="19">
        <f t="shared" si="4"/>
        <v>3.4877868191295547</v>
      </c>
      <c r="H21" s="20">
        <f t="shared" si="5"/>
        <v>16.566987390865386</v>
      </c>
    </row>
    <row r="22" spans="1:8" x14ac:dyDescent="0.3">
      <c r="A22" s="8">
        <f t="shared" si="6"/>
        <v>15</v>
      </c>
      <c r="B22" s="18">
        <v>29409.69</v>
      </c>
      <c r="C22" s="18">
        <f t="shared" si="0"/>
        <v>34459.333772999998</v>
      </c>
      <c r="D22" s="18">
        <f t="shared" si="1"/>
        <v>2871.6111477499999</v>
      </c>
      <c r="E22" s="19">
        <f t="shared" si="2"/>
        <v>17.438934095647774</v>
      </c>
      <c r="F22" s="19">
        <f t="shared" si="3"/>
        <v>8.7194670478238869</v>
      </c>
      <c r="G22" s="19">
        <f t="shared" si="4"/>
        <v>3.4877868191295547</v>
      </c>
      <c r="H22" s="20">
        <f t="shared" si="5"/>
        <v>16.566987390865386</v>
      </c>
    </row>
    <row r="23" spans="1:8" x14ac:dyDescent="0.3">
      <c r="A23" s="8">
        <f t="shared" si="6"/>
        <v>16</v>
      </c>
      <c r="B23" s="18">
        <v>29888.080000000002</v>
      </c>
      <c r="C23" s="18">
        <f t="shared" si="0"/>
        <v>35019.863336000002</v>
      </c>
      <c r="D23" s="18">
        <f t="shared" si="1"/>
        <v>2918.3219446666672</v>
      </c>
      <c r="E23" s="19">
        <f t="shared" si="2"/>
        <v>17.722602902834009</v>
      </c>
      <c r="F23" s="19">
        <f t="shared" si="3"/>
        <v>8.8613014514170043</v>
      </c>
      <c r="G23" s="19">
        <f t="shared" si="4"/>
        <v>3.5445205805668016</v>
      </c>
      <c r="H23" s="20">
        <f t="shared" si="5"/>
        <v>16.836472757692309</v>
      </c>
    </row>
    <row r="24" spans="1:8" x14ac:dyDescent="0.3">
      <c r="A24" s="8">
        <f t="shared" si="6"/>
        <v>17</v>
      </c>
      <c r="B24" s="18">
        <v>29888.080000000002</v>
      </c>
      <c r="C24" s="18">
        <f t="shared" si="0"/>
        <v>35019.863336000002</v>
      </c>
      <c r="D24" s="18">
        <f t="shared" si="1"/>
        <v>2918.3219446666672</v>
      </c>
      <c r="E24" s="19">
        <f t="shared" si="2"/>
        <v>17.722602902834009</v>
      </c>
      <c r="F24" s="19">
        <f t="shared" si="3"/>
        <v>8.8613014514170043</v>
      </c>
      <c r="G24" s="19">
        <f t="shared" si="4"/>
        <v>3.5445205805668016</v>
      </c>
      <c r="H24" s="20">
        <f t="shared" si="5"/>
        <v>16.836472757692309</v>
      </c>
    </row>
    <row r="25" spans="1:8" x14ac:dyDescent="0.3">
      <c r="A25" s="8">
        <f t="shared" si="6"/>
        <v>18</v>
      </c>
      <c r="B25" s="18">
        <v>31016.58</v>
      </c>
      <c r="C25" s="18">
        <f t="shared" si="0"/>
        <v>36342.126786000001</v>
      </c>
      <c r="D25" s="18">
        <f t="shared" si="1"/>
        <v>3028.5105655000002</v>
      </c>
      <c r="E25" s="19">
        <f t="shared" si="2"/>
        <v>18.391764567813766</v>
      </c>
      <c r="F25" s="19">
        <f t="shared" si="3"/>
        <v>9.195882283906883</v>
      </c>
      <c r="G25" s="19">
        <f t="shared" si="4"/>
        <v>3.6783529135627533</v>
      </c>
      <c r="H25" s="20">
        <f t="shared" si="5"/>
        <v>17.472176339423076</v>
      </c>
    </row>
    <row r="26" spans="1:8" x14ac:dyDescent="0.3">
      <c r="A26" s="8">
        <f t="shared" si="6"/>
        <v>19</v>
      </c>
      <c r="B26" s="18">
        <v>31016.58</v>
      </c>
      <c r="C26" s="18">
        <f t="shared" si="0"/>
        <v>36342.126786000001</v>
      </c>
      <c r="D26" s="18">
        <f t="shared" si="1"/>
        <v>3028.5105655000002</v>
      </c>
      <c r="E26" s="19">
        <f t="shared" si="2"/>
        <v>18.391764567813766</v>
      </c>
      <c r="F26" s="19">
        <f t="shared" si="3"/>
        <v>9.195882283906883</v>
      </c>
      <c r="G26" s="19">
        <f t="shared" si="4"/>
        <v>3.6783529135627533</v>
      </c>
      <c r="H26" s="20">
        <f t="shared" si="5"/>
        <v>17.472176339423076</v>
      </c>
    </row>
    <row r="27" spans="1:8" x14ac:dyDescent="0.3">
      <c r="A27" s="8">
        <f t="shared" si="6"/>
        <v>20</v>
      </c>
      <c r="B27" s="18">
        <v>32145.09</v>
      </c>
      <c r="C27" s="18">
        <f t="shared" si="0"/>
        <v>37664.401953000001</v>
      </c>
      <c r="D27" s="18">
        <f t="shared" si="1"/>
        <v>3138.7001627499999</v>
      </c>
      <c r="E27" s="19">
        <f t="shared" si="2"/>
        <v>19.060932162449394</v>
      </c>
      <c r="F27" s="19">
        <f t="shared" si="3"/>
        <v>9.5304660812246969</v>
      </c>
      <c r="G27" s="19">
        <f t="shared" si="4"/>
        <v>3.8121864324898787</v>
      </c>
      <c r="H27" s="20">
        <f t="shared" si="5"/>
        <v>18.107885554326923</v>
      </c>
    </row>
    <row r="28" spans="1:8" x14ac:dyDescent="0.3">
      <c r="A28" s="8">
        <f t="shared" si="6"/>
        <v>21</v>
      </c>
      <c r="B28" s="18">
        <v>32145.09</v>
      </c>
      <c r="C28" s="18">
        <f t="shared" si="0"/>
        <v>37664.401953000001</v>
      </c>
      <c r="D28" s="18">
        <f t="shared" si="1"/>
        <v>3138.7001627499999</v>
      </c>
      <c r="E28" s="19">
        <f t="shared" si="2"/>
        <v>19.060932162449394</v>
      </c>
      <c r="F28" s="19">
        <f t="shared" si="3"/>
        <v>9.5304660812246969</v>
      </c>
      <c r="G28" s="19">
        <f t="shared" si="4"/>
        <v>3.8121864324898787</v>
      </c>
      <c r="H28" s="20">
        <f t="shared" si="5"/>
        <v>18.107885554326923</v>
      </c>
    </row>
    <row r="29" spans="1:8" x14ac:dyDescent="0.3">
      <c r="A29" s="8">
        <f t="shared" si="6"/>
        <v>22</v>
      </c>
      <c r="B29" s="18">
        <v>32918.76</v>
      </c>
      <c r="C29" s="18">
        <f t="shared" si="0"/>
        <v>38570.911092000002</v>
      </c>
      <c r="D29" s="18">
        <f t="shared" si="1"/>
        <v>3214.2425909999997</v>
      </c>
      <c r="E29" s="19">
        <f t="shared" si="2"/>
        <v>19.519691848178137</v>
      </c>
      <c r="F29" s="19">
        <f t="shared" si="3"/>
        <v>9.7598459240890687</v>
      </c>
      <c r="G29" s="19">
        <f t="shared" si="4"/>
        <v>3.9039383696356276</v>
      </c>
      <c r="H29" s="20">
        <f t="shared" si="5"/>
        <v>18.543707255769231</v>
      </c>
    </row>
    <row r="30" spans="1:8" x14ac:dyDescent="0.3">
      <c r="A30" s="8">
        <f t="shared" si="6"/>
        <v>23</v>
      </c>
      <c r="B30" s="18">
        <v>33751.980000000003</v>
      </c>
      <c r="C30" s="18">
        <f t="shared" si="0"/>
        <v>39547.194966000003</v>
      </c>
      <c r="D30" s="18">
        <f t="shared" si="1"/>
        <v>3295.5995805000002</v>
      </c>
      <c r="E30" s="19">
        <f t="shared" si="2"/>
        <v>20.013762634615386</v>
      </c>
      <c r="F30" s="19">
        <f t="shared" si="3"/>
        <v>10.006881317307693</v>
      </c>
      <c r="G30" s="19">
        <f t="shared" si="4"/>
        <v>4.0027525269230768</v>
      </c>
      <c r="H30" s="20">
        <f t="shared" si="5"/>
        <v>19.013074502884617</v>
      </c>
    </row>
    <row r="31" spans="1:8" x14ac:dyDescent="0.3">
      <c r="A31" s="8">
        <f t="shared" si="6"/>
        <v>24</v>
      </c>
      <c r="B31" s="18">
        <v>34880.449999999997</v>
      </c>
      <c r="C31" s="18">
        <f t="shared" si="0"/>
        <v>40869.423264999998</v>
      </c>
      <c r="D31" s="18">
        <f t="shared" si="1"/>
        <v>3405.785272083333</v>
      </c>
      <c r="E31" s="19">
        <f t="shared" si="2"/>
        <v>20.682906510627529</v>
      </c>
      <c r="F31" s="19">
        <f t="shared" si="3"/>
        <v>10.341453255313764</v>
      </c>
      <c r="G31" s="19">
        <f t="shared" si="4"/>
        <v>4.1365813021255056</v>
      </c>
      <c r="H31" s="20">
        <f t="shared" si="5"/>
        <v>19.648761185096152</v>
      </c>
    </row>
    <row r="32" spans="1:8" x14ac:dyDescent="0.3">
      <c r="A32" s="8">
        <f t="shared" si="6"/>
        <v>25</v>
      </c>
      <c r="B32" s="18">
        <v>34943.730000000003</v>
      </c>
      <c r="C32" s="18">
        <f t="shared" si="0"/>
        <v>40943.568441000003</v>
      </c>
      <c r="D32" s="18">
        <f t="shared" si="1"/>
        <v>3411.9640367500006</v>
      </c>
      <c r="E32" s="19">
        <f t="shared" si="2"/>
        <v>20.720429372975708</v>
      </c>
      <c r="F32" s="19">
        <f t="shared" si="3"/>
        <v>10.360214686487854</v>
      </c>
      <c r="G32" s="19">
        <f t="shared" si="4"/>
        <v>4.1440858745951417</v>
      </c>
      <c r="H32" s="20">
        <f t="shared" si="5"/>
        <v>19.684407904326925</v>
      </c>
    </row>
    <row r="33" spans="1:8" x14ac:dyDescent="0.3">
      <c r="A33" s="8">
        <f t="shared" si="6"/>
        <v>26</v>
      </c>
      <c r="B33" s="18">
        <v>35002.370000000003</v>
      </c>
      <c r="C33" s="18">
        <f t="shared" si="0"/>
        <v>41012.276929</v>
      </c>
      <c r="D33" s="18">
        <f t="shared" si="1"/>
        <v>3417.6897440833332</v>
      </c>
      <c r="E33" s="19">
        <f t="shared" si="2"/>
        <v>20.755200875</v>
      </c>
      <c r="F33" s="19">
        <f t="shared" si="3"/>
        <v>10.3776004375</v>
      </c>
      <c r="G33" s="19">
        <f t="shared" si="4"/>
        <v>4.1510401750000003</v>
      </c>
      <c r="H33" s="20">
        <f t="shared" si="5"/>
        <v>19.717440831249998</v>
      </c>
    </row>
    <row r="34" spans="1:8" x14ac:dyDescent="0.3">
      <c r="A34" s="8">
        <f t="shared" si="6"/>
        <v>27</v>
      </c>
      <c r="B34" s="18">
        <v>35056.699999999997</v>
      </c>
      <c r="C34" s="18">
        <f t="shared" si="0"/>
        <v>41075.935389999999</v>
      </c>
      <c r="D34" s="18">
        <f t="shared" si="1"/>
        <v>3422.9946158333328</v>
      </c>
      <c r="E34" s="19">
        <f t="shared" si="2"/>
        <v>20.787416695344128</v>
      </c>
      <c r="F34" s="19">
        <f t="shared" si="3"/>
        <v>10.393708347672064</v>
      </c>
      <c r="G34" s="19">
        <f t="shared" si="4"/>
        <v>4.1574833390688255</v>
      </c>
      <c r="H34" s="20">
        <f t="shared" si="5"/>
        <v>19.748045860576923</v>
      </c>
    </row>
    <row r="35" spans="1:8" x14ac:dyDescent="0.3">
      <c r="A35" s="8">
        <f t="shared" si="6"/>
        <v>28</v>
      </c>
      <c r="B35" s="18">
        <v>35107.03</v>
      </c>
      <c r="C35" s="18">
        <f t="shared" si="0"/>
        <v>41134.907050999995</v>
      </c>
      <c r="D35" s="18">
        <f t="shared" si="1"/>
        <v>3427.9089209166664</v>
      </c>
      <c r="E35" s="19">
        <f t="shared" si="2"/>
        <v>20.817260653340078</v>
      </c>
      <c r="F35" s="19">
        <f t="shared" si="3"/>
        <v>10.408630326670039</v>
      </c>
      <c r="G35" s="19">
        <f t="shared" si="4"/>
        <v>4.1634521306680154</v>
      </c>
      <c r="H35" s="20">
        <f t="shared" si="5"/>
        <v>19.776397620673073</v>
      </c>
    </row>
    <row r="36" spans="1:8" x14ac:dyDescent="0.3">
      <c r="A36" s="8">
        <f t="shared" si="6"/>
        <v>29</v>
      </c>
      <c r="B36" s="18">
        <v>35153.629999999997</v>
      </c>
      <c r="C36" s="18">
        <f t="shared" si="0"/>
        <v>41189.508270999999</v>
      </c>
      <c r="D36" s="18">
        <f t="shared" si="1"/>
        <v>3432.4590225833326</v>
      </c>
      <c r="E36" s="19">
        <f t="shared" si="2"/>
        <v>20.844892849696354</v>
      </c>
      <c r="F36" s="19">
        <f t="shared" si="3"/>
        <v>10.422446424848177</v>
      </c>
      <c r="G36" s="19">
        <f t="shared" si="4"/>
        <v>4.168978569939271</v>
      </c>
      <c r="H36" s="20">
        <f t="shared" si="5"/>
        <v>19.802648207211536</v>
      </c>
    </row>
    <row r="37" spans="1:8" x14ac:dyDescent="0.3">
      <c r="A37" s="8">
        <f t="shared" si="6"/>
        <v>30</v>
      </c>
      <c r="B37" s="18">
        <v>35196.839999999997</v>
      </c>
      <c r="C37" s="18">
        <f t="shared" si="0"/>
        <v>41240.137427999995</v>
      </c>
      <c r="D37" s="18">
        <f t="shared" si="1"/>
        <v>3436.6781189999997</v>
      </c>
      <c r="E37" s="19">
        <f t="shared" si="2"/>
        <v>20.870514892712549</v>
      </c>
      <c r="F37" s="19">
        <f t="shared" si="3"/>
        <v>10.435257446356275</v>
      </c>
      <c r="G37" s="19">
        <f t="shared" si="4"/>
        <v>4.1741029785425097</v>
      </c>
      <c r="H37" s="20">
        <f t="shared" si="5"/>
        <v>19.826989148076919</v>
      </c>
    </row>
    <row r="38" spans="1:8" x14ac:dyDescent="0.3">
      <c r="A38" s="8">
        <f t="shared" si="6"/>
        <v>31</v>
      </c>
      <c r="B38" s="18">
        <v>35236.83</v>
      </c>
      <c r="C38" s="18">
        <f t="shared" si="0"/>
        <v>41286.993711000003</v>
      </c>
      <c r="D38" s="18">
        <f t="shared" si="1"/>
        <v>3440.5828092500001</v>
      </c>
      <c r="E38" s="19">
        <f t="shared" si="2"/>
        <v>20.894227586538463</v>
      </c>
      <c r="F38" s="19">
        <f t="shared" si="3"/>
        <v>10.447113793269232</v>
      </c>
      <c r="G38" s="19">
        <f t="shared" si="4"/>
        <v>4.1788455173076926</v>
      </c>
      <c r="H38" s="20">
        <f t="shared" si="5"/>
        <v>19.84951620721154</v>
      </c>
    </row>
    <row r="39" spans="1:8" x14ac:dyDescent="0.3">
      <c r="A39" s="8">
        <f t="shared" si="6"/>
        <v>32</v>
      </c>
      <c r="B39" s="18">
        <v>35273.870000000003</v>
      </c>
      <c r="C39" s="18">
        <f t="shared" si="0"/>
        <v>41330.393478999998</v>
      </c>
      <c r="D39" s="18">
        <f t="shared" si="1"/>
        <v>3444.1994565833334</v>
      </c>
      <c r="E39" s="19">
        <f t="shared" si="2"/>
        <v>20.91619103188259</v>
      </c>
      <c r="F39" s="19">
        <f t="shared" si="3"/>
        <v>10.458095515941295</v>
      </c>
      <c r="G39" s="19">
        <f t="shared" si="4"/>
        <v>4.1832382063765179</v>
      </c>
      <c r="H39" s="20">
        <f t="shared" si="5"/>
        <v>19.870381480288462</v>
      </c>
    </row>
    <row r="40" spans="1:8" x14ac:dyDescent="0.3">
      <c r="A40" s="8">
        <f t="shared" si="6"/>
        <v>33</v>
      </c>
      <c r="B40" s="18">
        <v>35308.15</v>
      </c>
      <c r="C40" s="18">
        <f t="shared" si="0"/>
        <v>41370.559354999998</v>
      </c>
      <c r="D40" s="18">
        <f t="shared" si="1"/>
        <v>3447.5466129166666</v>
      </c>
      <c r="E40" s="19">
        <f t="shared" si="2"/>
        <v>20.936517892206478</v>
      </c>
      <c r="F40" s="19">
        <f t="shared" si="3"/>
        <v>10.468258946103239</v>
      </c>
      <c r="G40" s="19">
        <f t="shared" si="4"/>
        <v>4.1873035784412957</v>
      </c>
      <c r="H40" s="20">
        <f t="shared" si="5"/>
        <v>19.889691997596152</v>
      </c>
    </row>
    <row r="41" spans="1:8" x14ac:dyDescent="0.3">
      <c r="A41" s="8">
        <f t="shared" si="6"/>
        <v>34</v>
      </c>
      <c r="B41" s="18">
        <v>35339.919999999998</v>
      </c>
      <c r="C41" s="18">
        <f t="shared" si="0"/>
        <v>41407.784263999994</v>
      </c>
      <c r="D41" s="18">
        <f t="shared" si="1"/>
        <v>3450.6486886666667</v>
      </c>
      <c r="E41" s="19">
        <f t="shared" si="2"/>
        <v>20.95535640890688</v>
      </c>
      <c r="F41" s="19">
        <f t="shared" si="3"/>
        <v>10.47767820445344</v>
      </c>
      <c r="G41" s="19">
        <f t="shared" si="4"/>
        <v>4.191071281781376</v>
      </c>
      <c r="H41" s="20">
        <f t="shared" si="5"/>
        <v>19.907588588461536</v>
      </c>
    </row>
    <row r="42" spans="1:8" x14ac:dyDescent="0.3">
      <c r="A42" s="21">
        <f t="shared" si="6"/>
        <v>35</v>
      </c>
      <c r="B42" s="22">
        <v>35369.31</v>
      </c>
      <c r="C42" s="22">
        <f t="shared" si="0"/>
        <v>41442.220526999998</v>
      </c>
      <c r="D42" s="22">
        <f t="shared" si="1"/>
        <v>3453.5183772499995</v>
      </c>
      <c r="E42" s="23">
        <f t="shared" si="2"/>
        <v>20.972783667510122</v>
      </c>
      <c r="F42" s="23">
        <f t="shared" si="3"/>
        <v>10.486391833755061</v>
      </c>
      <c r="G42" s="23">
        <f t="shared" si="4"/>
        <v>4.194556733502024</v>
      </c>
      <c r="H42" s="24">
        <f t="shared" si="5"/>
        <v>19.924144484134615</v>
      </c>
    </row>
    <row r="43" spans="1:8" x14ac:dyDescent="0.3">
      <c r="B43" s="28" t="s">
        <v>65</v>
      </c>
      <c r="C43" s="29"/>
      <c r="D43" s="29"/>
      <c r="E43" s="29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9</v>
      </c>
      <c r="B1" s="1" t="s">
        <v>33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23642.75</v>
      </c>
      <c r="C7" s="18">
        <f t="shared" ref="C7:C42" si="0">B7*$D$3</f>
        <v>27702.210175</v>
      </c>
      <c r="D7" s="18">
        <f t="shared" ref="D7:D42" si="1">B7/12*$D$3</f>
        <v>2308.5175145833332</v>
      </c>
      <c r="E7" s="19">
        <f t="shared" ref="E7:E42" si="2">C7/1976</f>
        <v>14.019337133097165</v>
      </c>
      <c r="F7" s="19">
        <f>E7/2</f>
        <v>7.0096685665485827</v>
      </c>
      <c r="G7" s="19">
        <f>E7/5</f>
        <v>2.803867426619433</v>
      </c>
      <c r="H7" s="20">
        <f>C7/2080</f>
        <v>13.318370276442307</v>
      </c>
    </row>
    <row r="8" spans="1:8" x14ac:dyDescent="0.3">
      <c r="A8" s="8">
        <f>A7+1</f>
        <v>1</v>
      </c>
      <c r="B8" s="18">
        <v>24549.13</v>
      </c>
      <c r="C8" s="18">
        <f t="shared" si="0"/>
        <v>28764.215620999999</v>
      </c>
      <c r="D8" s="18">
        <f t="shared" si="1"/>
        <v>2397.0179684166669</v>
      </c>
      <c r="E8" s="19">
        <f t="shared" si="2"/>
        <v>14.55678928188259</v>
      </c>
      <c r="F8" s="19">
        <f t="shared" ref="F8:F42" si="3">E8/2</f>
        <v>7.2783946409412952</v>
      </c>
      <c r="G8" s="19">
        <f t="shared" ref="G8:G42" si="4">E8/5</f>
        <v>2.9113578563765179</v>
      </c>
      <c r="H8" s="20">
        <f t="shared" ref="H8:H42" si="5">C8/2080</f>
        <v>13.828949817788461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29837.727161000003</v>
      </c>
      <c r="D9" s="18">
        <f t="shared" si="1"/>
        <v>2486.477263416667</v>
      </c>
      <c r="E9" s="19">
        <f t="shared" si="2"/>
        <v>15.100064352732796</v>
      </c>
      <c r="F9" s="19">
        <f t="shared" si="3"/>
        <v>7.5500321763663978</v>
      </c>
      <c r="G9" s="19">
        <f t="shared" si="4"/>
        <v>3.0200128705465592</v>
      </c>
      <c r="H9" s="20">
        <f t="shared" si="5"/>
        <v>14.345061135096156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30911.273852000002</v>
      </c>
      <c r="D10" s="18">
        <f t="shared" si="1"/>
        <v>2575.939487666667</v>
      </c>
      <c r="E10" s="19">
        <f t="shared" si="2"/>
        <v>15.643357212550608</v>
      </c>
      <c r="F10" s="19">
        <f t="shared" si="3"/>
        <v>7.8216786062753041</v>
      </c>
      <c r="G10" s="19">
        <f t="shared" si="4"/>
        <v>3.1286714425101216</v>
      </c>
      <c r="H10" s="20">
        <f t="shared" si="5"/>
        <v>14.861189351923079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31984.785391999998</v>
      </c>
      <c r="D11" s="18">
        <f t="shared" si="1"/>
        <v>2665.3987826666662</v>
      </c>
      <c r="E11" s="19">
        <f t="shared" si="2"/>
        <v>16.186632283400808</v>
      </c>
      <c r="F11" s="19">
        <f t="shared" si="3"/>
        <v>8.093316141700404</v>
      </c>
      <c r="G11" s="19">
        <f t="shared" si="4"/>
        <v>3.2373264566801616</v>
      </c>
      <c r="H11" s="20">
        <f t="shared" si="5"/>
        <v>15.377300669230769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31984.785391999998</v>
      </c>
      <c r="D12" s="18">
        <f t="shared" si="1"/>
        <v>2665.3987826666662</v>
      </c>
      <c r="E12" s="19">
        <f t="shared" si="2"/>
        <v>16.186632283400808</v>
      </c>
      <c r="F12" s="19">
        <f t="shared" si="3"/>
        <v>8.093316141700404</v>
      </c>
      <c r="G12" s="19">
        <f t="shared" si="4"/>
        <v>3.2373264566801616</v>
      </c>
      <c r="H12" s="20">
        <f t="shared" si="5"/>
        <v>15.377300669230769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33514.779535000001</v>
      </c>
      <c r="D13" s="18">
        <f t="shared" si="1"/>
        <v>2792.8982945833332</v>
      </c>
      <c r="E13" s="19">
        <f t="shared" si="2"/>
        <v>16.960920817307692</v>
      </c>
      <c r="F13" s="19">
        <f t="shared" si="3"/>
        <v>8.4804604086538458</v>
      </c>
      <c r="G13" s="19">
        <f t="shared" si="4"/>
        <v>3.3921841634615384</v>
      </c>
      <c r="H13" s="20">
        <f t="shared" si="5"/>
        <v>16.112874776442307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33514.779535000001</v>
      </c>
      <c r="D14" s="18">
        <f t="shared" si="1"/>
        <v>2792.8982945833332</v>
      </c>
      <c r="E14" s="19">
        <f t="shared" si="2"/>
        <v>16.960920817307692</v>
      </c>
      <c r="F14" s="19">
        <f t="shared" si="3"/>
        <v>8.4804604086538458</v>
      </c>
      <c r="G14" s="19">
        <f t="shared" si="4"/>
        <v>3.3921841634615384</v>
      </c>
      <c r="H14" s="20">
        <f t="shared" si="5"/>
        <v>16.112874776442307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34841.811803999997</v>
      </c>
      <c r="D15" s="18">
        <f t="shared" si="1"/>
        <v>2903.4843169999995</v>
      </c>
      <c r="E15" s="19">
        <f t="shared" si="2"/>
        <v>17.632495852226718</v>
      </c>
      <c r="F15" s="19">
        <f t="shared" si="3"/>
        <v>8.8162479261133591</v>
      </c>
      <c r="G15" s="19">
        <f t="shared" si="4"/>
        <v>3.5264991704453434</v>
      </c>
      <c r="H15" s="20">
        <f t="shared" si="5"/>
        <v>16.750871059615385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34841.811803999997</v>
      </c>
      <c r="D16" s="18">
        <f t="shared" si="1"/>
        <v>2903.4843169999995</v>
      </c>
      <c r="E16" s="19">
        <f t="shared" si="2"/>
        <v>17.632495852226718</v>
      </c>
      <c r="F16" s="19">
        <f t="shared" si="3"/>
        <v>8.8162479261133591</v>
      </c>
      <c r="G16" s="19">
        <f t="shared" si="4"/>
        <v>3.5264991704453434</v>
      </c>
      <c r="H16" s="20">
        <f t="shared" si="5"/>
        <v>16.750871059615385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35813.162820999998</v>
      </c>
      <c r="D17" s="18">
        <f t="shared" si="1"/>
        <v>2984.4302350833332</v>
      </c>
      <c r="E17" s="19">
        <f t="shared" si="2"/>
        <v>18.124070253542509</v>
      </c>
      <c r="F17" s="19">
        <f t="shared" si="3"/>
        <v>9.0620351267712547</v>
      </c>
      <c r="G17" s="19">
        <f t="shared" si="4"/>
        <v>3.624814050708502</v>
      </c>
      <c r="H17" s="20">
        <f t="shared" si="5"/>
        <v>17.217866740865382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35813.162820999998</v>
      </c>
      <c r="D18" s="18">
        <f t="shared" si="1"/>
        <v>2984.4302350833332</v>
      </c>
      <c r="E18" s="19">
        <f t="shared" si="2"/>
        <v>18.124070253542509</v>
      </c>
      <c r="F18" s="19">
        <f t="shared" si="3"/>
        <v>9.0620351267712547</v>
      </c>
      <c r="G18" s="19">
        <f t="shared" si="4"/>
        <v>3.624814050708502</v>
      </c>
      <c r="H18" s="20">
        <f t="shared" si="5"/>
        <v>17.217866740865382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37343.180397999997</v>
      </c>
      <c r="D19" s="18">
        <f t="shared" si="1"/>
        <v>3111.9316998333329</v>
      </c>
      <c r="E19" s="19">
        <f t="shared" si="2"/>
        <v>18.898370646761133</v>
      </c>
      <c r="F19" s="19">
        <f t="shared" si="3"/>
        <v>9.4491853233805667</v>
      </c>
      <c r="G19" s="19">
        <f t="shared" si="4"/>
        <v>3.7796741293522267</v>
      </c>
      <c r="H19" s="20">
        <f t="shared" si="5"/>
        <v>17.953452114423076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37343.180397999997</v>
      </c>
      <c r="D20" s="18">
        <f t="shared" si="1"/>
        <v>3111.9316998333329</v>
      </c>
      <c r="E20" s="19">
        <f t="shared" si="2"/>
        <v>18.898370646761133</v>
      </c>
      <c r="F20" s="19">
        <f t="shared" si="3"/>
        <v>9.4491853233805667</v>
      </c>
      <c r="G20" s="19">
        <f t="shared" si="4"/>
        <v>3.7796741293522267</v>
      </c>
      <c r="H20" s="20">
        <f t="shared" si="5"/>
        <v>17.953452114423076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38570.911092000002</v>
      </c>
      <c r="D21" s="18">
        <f t="shared" si="1"/>
        <v>3214.2425909999997</v>
      </c>
      <c r="E21" s="19">
        <f t="shared" si="2"/>
        <v>19.519691848178137</v>
      </c>
      <c r="F21" s="19">
        <f t="shared" si="3"/>
        <v>9.7598459240890687</v>
      </c>
      <c r="G21" s="19">
        <f t="shared" si="4"/>
        <v>3.9039383696356276</v>
      </c>
      <c r="H21" s="20">
        <f t="shared" si="5"/>
        <v>18.543707255769231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38570.911092000002</v>
      </c>
      <c r="D22" s="18">
        <f t="shared" si="1"/>
        <v>3214.2425909999997</v>
      </c>
      <c r="E22" s="19">
        <f t="shared" si="2"/>
        <v>19.519691848178137</v>
      </c>
      <c r="F22" s="19">
        <f t="shared" si="3"/>
        <v>9.7598459240890687</v>
      </c>
      <c r="G22" s="19">
        <f t="shared" si="4"/>
        <v>3.9039383696356276</v>
      </c>
      <c r="H22" s="20">
        <f t="shared" si="5"/>
        <v>18.543707255769231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39641.587118000003</v>
      </c>
      <c r="D23" s="18">
        <f t="shared" si="1"/>
        <v>3303.4655931666666</v>
      </c>
      <c r="E23" s="19">
        <f t="shared" si="2"/>
        <v>20.061531942307695</v>
      </c>
      <c r="F23" s="19">
        <f t="shared" si="3"/>
        <v>10.030765971153848</v>
      </c>
      <c r="G23" s="19">
        <f t="shared" si="4"/>
        <v>4.0123063884615391</v>
      </c>
      <c r="H23" s="20">
        <f t="shared" si="5"/>
        <v>19.058455345192311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39641.587118000003</v>
      </c>
      <c r="D24" s="18">
        <f t="shared" si="1"/>
        <v>3303.4655931666666</v>
      </c>
      <c r="E24" s="19">
        <f t="shared" si="2"/>
        <v>20.061531942307695</v>
      </c>
      <c r="F24" s="19">
        <f t="shared" si="3"/>
        <v>10.030765971153848</v>
      </c>
      <c r="G24" s="19">
        <f t="shared" si="4"/>
        <v>4.0123063884615391</v>
      </c>
      <c r="H24" s="20">
        <f t="shared" si="5"/>
        <v>19.058455345192311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41171.581260999999</v>
      </c>
      <c r="D25" s="18">
        <f t="shared" si="1"/>
        <v>3430.9651050833331</v>
      </c>
      <c r="E25" s="19">
        <f t="shared" si="2"/>
        <v>20.835820476214575</v>
      </c>
      <c r="F25" s="19">
        <f t="shared" si="3"/>
        <v>10.417910238107288</v>
      </c>
      <c r="G25" s="19">
        <f t="shared" si="4"/>
        <v>4.1671640952429154</v>
      </c>
      <c r="H25" s="20">
        <f t="shared" si="5"/>
        <v>19.794029452403844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41171.581260999999</v>
      </c>
      <c r="D26" s="18">
        <f t="shared" si="1"/>
        <v>3430.9651050833331</v>
      </c>
      <c r="E26" s="19">
        <f t="shared" si="2"/>
        <v>20.835820476214575</v>
      </c>
      <c r="F26" s="19">
        <f t="shared" si="3"/>
        <v>10.417910238107288</v>
      </c>
      <c r="G26" s="19">
        <f t="shared" si="4"/>
        <v>4.1671640952429154</v>
      </c>
      <c r="H26" s="20">
        <f t="shared" si="5"/>
        <v>19.794029452403844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42701.645705999996</v>
      </c>
      <c r="D27" s="18">
        <f t="shared" si="1"/>
        <v>3558.4704754999998</v>
      </c>
      <c r="E27" s="19">
        <f t="shared" si="2"/>
        <v>21.610144588056677</v>
      </c>
      <c r="F27" s="19">
        <f t="shared" si="3"/>
        <v>10.805072294028339</v>
      </c>
      <c r="G27" s="19">
        <f t="shared" si="4"/>
        <v>4.3220289176113358</v>
      </c>
      <c r="H27" s="20">
        <f t="shared" si="5"/>
        <v>20.529637358653844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42701.645705999996</v>
      </c>
      <c r="D28" s="18">
        <f t="shared" si="1"/>
        <v>3558.4704754999998</v>
      </c>
      <c r="E28" s="19">
        <f t="shared" si="2"/>
        <v>21.610144588056677</v>
      </c>
      <c r="F28" s="19">
        <f t="shared" si="3"/>
        <v>10.805072294028339</v>
      </c>
      <c r="G28" s="19">
        <f t="shared" si="4"/>
        <v>4.3220289176113358</v>
      </c>
      <c r="H28" s="20">
        <f t="shared" si="5"/>
        <v>20.529637358653844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44231.710150999999</v>
      </c>
      <c r="D29" s="18">
        <f t="shared" si="1"/>
        <v>3685.9758459166665</v>
      </c>
      <c r="E29" s="19">
        <f t="shared" si="2"/>
        <v>22.384468699898786</v>
      </c>
      <c r="F29" s="19">
        <f t="shared" si="3"/>
        <v>11.192234349949393</v>
      </c>
      <c r="G29" s="19">
        <f t="shared" si="4"/>
        <v>4.476893739979757</v>
      </c>
      <c r="H29" s="20">
        <f t="shared" si="5"/>
        <v>21.265245264903847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45761.727727999998</v>
      </c>
      <c r="D30" s="18">
        <f t="shared" si="1"/>
        <v>3813.4773106666662</v>
      </c>
      <c r="E30" s="19">
        <f t="shared" si="2"/>
        <v>23.158769093117407</v>
      </c>
      <c r="F30" s="19">
        <f t="shared" si="3"/>
        <v>11.579384546558703</v>
      </c>
      <c r="G30" s="19">
        <f t="shared" si="4"/>
        <v>4.6317538186234817</v>
      </c>
      <c r="H30" s="20">
        <f t="shared" si="5"/>
        <v>22.000830638461537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47291.792173000002</v>
      </c>
      <c r="D31" s="18">
        <f t="shared" si="1"/>
        <v>3940.9826810833333</v>
      </c>
      <c r="E31" s="19">
        <f t="shared" si="2"/>
        <v>23.933093204959516</v>
      </c>
      <c r="F31" s="19">
        <f t="shared" si="3"/>
        <v>11.966546602479758</v>
      </c>
      <c r="G31" s="19">
        <f t="shared" si="4"/>
        <v>4.7866186409919029</v>
      </c>
      <c r="H31" s="20">
        <f t="shared" si="5"/>
        <v>22.73643854471154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47377.584047000004</v>
      </c>
      <c r="D32" s="18">
        <f t="shared" si="1"/>
        <v>3948.1320039166671</v>
      </c>
      <c r="E32" s="19">
        <f t="shared" si="2"/>
        <v>23.976510145242916</v>
      </c>
      <c r="F32" s="19">
        <f t="shared" si="3"/>
        <v>11.988255072621458</v>
      </c>
      <c r="G32" s="19">
        <f t="shared" si="4"/>
        <v>4.7953020290485835</v>
      </c>
      <c r="H32" s="20">
        <f t="shared" si="5"/>
        <v>22.777684637980769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47457.095608999996</v>
      </c>
      <c r="D33" s="18">
        <f t="shared" si="1"/>
        <v>3954.7579674166664</v>
      </c>
      <c r="E33" s="19">
        <f t="shared" si="2"/>
        <v>24.016748789979754</v>
      </c>
      <c r="F33" s="19">
        <f t="shared" si="3"/>
        <v>12.008374394989877</v>
      </c>
      <c r="G33" s="19">
        <f t="shared" si="4"/>
        <v>4.8033497579959512</v>
      </c>
      <c r="H33" s="20">
        <f t="shared" si="5"/>
        <v>22.815911350480768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47530.748670999994</v>
      </c>
      <c r="D34" s="18">
        <f t="shared" si="1"/>
        <v>3960.8957225833328</v>
      </c>
      <c r="E34" s="19">
        <f t="shared" si="2"/>
        <v>24.054022606781373</v>
      </c>
      <c r="F34" s="19">
        <f t="shared" si="3"/>
        <v>12.027011303390687</v>
      </c>
      <c r="G34" s="19">
        <f t="shared" si="4"/>
        <v>4.8108045213562747</v>
      </c>
      <c r="H34" s="20">
        <f t="shared" si="5"/>
        <v>22.851321476442305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47598.988479</v>
      </c>
      <c r="D35" s="18">
        <f t="shared" si="1"/>
        <v>3966.5823732500003</v>
      </c>
      <c r="E35" s="19">
        <f t="shared" si="2"/>
        <v>24.088556922570849</v>
      </c>
      <c r="F35" s="19">
        <f t="shared" si="3"/>
        <v>12.044278461285424</v>
      </c>
      <c r="G35" s="19">
        <f t="shared" si="4"/>
        <v>4.8177113845141699</v>
      </c>
      <c r="H35" s="20">
        <f t="shared" si="5"/>
        <v>22.884129076442306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47662.178260000001</v>
      </c>
      <c r="D36" s="18">
        <f t="shared" si="1"/>
        <v>3971.8481883333338</v>
      </c>
      <c r="E36" s="19">
        <f t="shared" si="2"/>
        <v>24.120535556680164</v>
      </c>
      <c r="F36" s="19">
        <f t="shared" si="3"/>
        <v>12.060267778340082</v>
      </c>
      <c r="G36" s="19">
        <f t="shared" si="4"/>
        <v>4.8241071113360325</v>
      </c>
      <c r="H36" s="20">
        <f t="shared" si="5"/>
        <v>22.914508778846155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47720.76326</v>
      </c>
      <c r="D37" s="18">
        <f t="shared" si="1"/>
        <v>3976.7302716666668</v>
      </c>
      <c r="E37" s="19">
        <f t="shared" si="2"/>
        <v>24.15018383603239</v>
      </c>
      <c r="F37" s="19">
        <f t="shared" si="3"/>
        <v>12.075091918016195</v>
      </c>
      <c r="G37" s="19">
        <f t="shared" si="4"/>
        <v>4.8300367672064777</v>
      </c>
      <c r="H37" s="20">
        <f t="shared" si="5"/>
        <v>22.94267464423077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47774.977819</v>
      </c>
      <c r="D38" s="18">
        <f t="shared" si="1"/>
        <v>3981.2481515833333</v>
      </c>
      <c r="E38" s="19">
        <f t="shared" si="2"/>
        <v>24.177620353744938</v>
      </c>
      <c r="F38" s="19">
        <f t="shared" si="3"/>
        <v>12.088810176872469</v>
      </c>
      <c r="G38" s="19">
        <f t="shared" si="4"/>
        <v>4.8355240707489875</v>
      </c>
      <c r="H38" s="20">
        <f t="shared" si="5"/>
        <v>22.968739336057691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47825.196880999996</v>
      </c>
      <c r="D39" s="18">
        <f t="shared" si="1"/>
        <v>3985.4330734166665</v>
      </c>
      <c r="E39" s="19">
        <f t="shared" si="2"/>
        <v>24.203034858805665</v>
      </c>
      <c r="F39" s="19">
        <f t="shared" si="3"/>
        <v>12.101517429402833</v>
      </c>
      <c r="G39" s="19">
        <f t="shared" si="4"/>
        <v>4.8406069717611331</v>
      </c>
      <c r="H39" s="20">
        <f t="shared" si="5"/>
        <v>22.992883115865382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47871.678219999994</v>
      </c>
      <c r="D40" s="18">
        <f t="shared" si="1"/>
        <v>3989.3065183333333</v>
      </c>
      <c r="E40" s="19">
        <f t="shared" si="2"/>
        <v>24.226557803643722</v>
      </c>
      <c r="F40" s="19">
        <f t="shared" si="3"/>
        <v>12.113278901821861</v>
      </c>
      <c r="G40" s="19">
        <f t="shared" si="4"/>
        <v>4.845311560728744</v>
      </c>
      <c r="H40" s="20">
        <f t="shared" si="5"/>
        <v>23.015229913461535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47914.749911999999</v>
      </c>
      <c r="D41" s="18">
        <f t="shared" si="1"/>
        <v>3992.8958259999999</v>
      </c>
      <c r="E41" s="19">
        <f t="shared" si="2"/>
        <v>24.24835521862348</v>
      </c>
      <c r="F41" s="19">
        <f t="shared" si="3"/>
        <v>12.12417760931174</v>
      </c>
      <c r="G41" s="19">
        <f t="shared" si="4"/>
        <v>4.8496710437246957</v>
      </c>
      <c r="H41" s="20">
        <f t="shared" si="5"/>
        <v>23.035937457692306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47954.599429000002</v>
      </c>
      <c r="D42" s="22">
        <f t="shared" si="1"/>
        <v>3996.2166190833332</v>
      </c>
      <c r="E42" s="23">
        <f t="shared" si="2"/>
        <v>24.268521978238866</v>
      </c>
      <c r="F42" s="23">
        <f t="shared" si="3"/>
        <v>12.134260989119433</v>
      </c>
      <c r="G42" s="23">
        <f t="shared" si="4"/>
        <v>4.8537043956477728</v>
      </c>
      <c r="H42" s="24">
        <f t="shared" si="5"/>
        <v>23.055095879326924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34</v>
      </c>
      <c r="B1" s="1" t="s">
        <v>35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29952.131948999999</v>
      </c>
      <c r="D7" s="18">
        <f t="shared" ref="D7:D42" si="1">B7/12*$D$3</f>
        <v>2496.0109957499999</v>
      </c>
      <c r="E7" s="19">
        <f t="shared" ref="E7:E42" si="2">C7/1976</f>
        <v>15.157961512651822</v>
      </c>
      <c r="F7" s="19">
        <f>E7/2</f>
        <v>7.5789807563259108</v>
      </c>
      <c r="G7" s="19">
        <f>E7/5</f>
        <v>3.0315923025303642</v>
      </c>
      <c r="H7" s="20">
        <f>C7/2080</f>
        <v>14.400063437019231</v>
      </c>
    </row>
    <row r="8" spans="1:8" x14ac:dyDescent="0.3">
      <c r="A8" s="8">
        <f>A7+1</f>
        <v>1</v>
      </c>
      <c r="B8" s="18">
        <v>26558.33</v>
      </c>
      <c r="C8" s="18">
        <f t="shared" si="0"/>
        <v>31118.395261000001</v>
      </c>
      <c r="D8" s="18">
        <f t="shared" si="1"/>
        <v>2593.1996050833332</v>
      </c>
      <c r="E8" s="19">
        <f t="shared" si="2"/>
        <v>15.748175739372471</v>
      </c>
      <c r="F8" s="19">
        <f t="shared" ref="F8:F42" si="3">E8/2</f>
        <v>7.8740878696862353</v>
      </c>
      <c r="G8" s="19">
        <f t="shared" ref="G8:G42" si="4">E8/5</f>
        <v>3.1496351478744939</v>
      </c>
      <c r="H8" s="20">
        <f t="shared" ref="H8:H42" si="5">C8/2080</f>
        <v>14.960766952403846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32284.658572999997</v>
      </c>
      <c r="D9" s="18">
        <f t="shared" si="1"/>
        <v>2690.3882144166664</v>
      </c>
      <c r="E9" s="19">
        <f t="shared" si="2"/>
        <v>16.338389966093114</v>
      </c>
      <c r="F9" s="19">
        <f t="shared" si="3"/>
        <v>8.1691949830465571</v>
      </c>
      <c r="G9" s="19">
        <f t="shared" si="4"/>
        <v>3.2676779932186228</v>
      </c>
      <c r="H9" s="20">
        <f t="shared" si="5"/>
        <v>15.521470467788459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33450.933601999997</v>
      </c>
      <c r="D10" s="18">
        <f t="shared" si="1"/>
        <v>2787.5778001666667</v>
      </c>
      <c r="E10" s="19">
        <f t="shared" si="2"/>
        <v>16.928610122469635</v>
      </c>
      <c r="F10" s="19">
        <f t="shared" si="3"/>
        <v>8.4643050612348176</v>
      </c>
      <c r="G10" s="19">
        <f t="shared" si="4"/>
        <v>3.3857220244939272</v>
      </c>
      <c r="H10" s="20">
        <f t="shared" si="5"/>
        <v>16.082179616346153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34617.196914</v>
      </c>
      <c r="D11" s="18">
        <f t="shared" si="1"/>
        <v>2884.7664094999996</v>
      </c>
      <c r="E11" s="19">
        <f t="shared" si="2"/>
        <v>17.518824349190282</v>
      </c>
      <c r="F11" s="19">
        <f t="shared" si="3"/>
        <v>8.7594121745951412</v>
      </c>
      <c r="G11" s="19">
        <f t="shared" si="4"/>
        <v>3.5037648698380566</v>
      </c>
      <c r="H11" s="20">
        <f t="shared" si="5"/>
        <v>16.64288313173077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34617.196914</v>
      </c>
      <c r="D12" s="18">
        <f t="shared" si="1"/>
        <v>2884.7664094999996</v>
      </c>
      <c r="E12" s="19">
        <f t="shared" si="2"/>
        <v>17.518824349190282</v>
      </c>
      <c r="F12" s="19">
        <f t="shared" si="3"/>
        <v>8.7594121745951412</v>
      </c>
      <c r="G12" s="19">
        <f t="shared" si="4"/>
        <v>3.5037648698380566</v>
      </c>
      <c r="H12" s="20">
        <f t="shared" si="5"/>
        <v>16.64288313173077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35517.742099999996</v>
      </c>
      <c r="D13" s="18">
        <f t="shared" si="1"/>
        <v>2959.8118416666666</v>
      </c>
      <c r="E13" s="19">
        <f t="shared" si="2"/>
        <v>17.97456584008097</v>
      </c>
      <c r="F13" s="19">
        <f t="shared" si="3"/>
        <v>8.9872829200404851</v>
      </c>
      <c r="G13" s="19">
        <f t="shared" si="4"/>
        <v>3.5949131680161939</v>
      </c>
      <c r="H13" s="20">
        <f t="shared" si="5"/>
        <v>17.075837548076922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35517.742099999996</v>
      </c>
      <c r="D14" s="18">
        <f t="shared" si="1"/>
        <v>2959.8118416666666</v>
      </c>
      <c r="E14" s="19">
        <f t="shared" si="2"/>
        <v>17.97456584008097</v>
      </c>
      <c r="F14" s="19">
        <f t="shared" si="3"/>
        <v>8.9872829200404851</v>
      </c>
      <c r="G14" s="19">
        <f t="shared" si="4"/>
        <v>3.5949131680161939</v>
      </c>
      <c r="H14" s="20">
        <f t="shared" si="5"/>
        <v>17.075837548076922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37180.009456</v>
      </c>
      <c r="D15" s="18">
        <f t="shared" si="1"/>
        <v>3098.3341213333333</v>
      </c>
      <c r="E15" s="19">
        <f t="shared" si="2"/>
        <v>18.81579425910931</v>
      </c>
      <c r="F15" s="19">
        <f t="shared" si="3"/>
        <v>9.4078971295546552</v>
      </c>
      <c r="G15" s="19">
        <f t="shared" si="4"/>
        <v>3.7631588518218622</v>
      </c>
      <c r="H15" s="20">
        <f t="shared" si="5"/>
        <v>17.875004546153846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37180.009456</v>
      </c>
      <c r="D16" s="18">
        <f t="shared" si="1"/>
        <v>3098.3341213333333</v>
      </c>
      <c r="E16" s="19">
        <f t="shared" si="2"/>
        <v>18.81579425910931</v>
      </c>
      <c r="F16" s="19">
        <f t="shared" si="3"/>
        <v>9.4078971295546552</v>
      </c>
      <c r="G16" s="19">
        <f t="shared" si="4"/>
        <v>3.7631588518218622</v>
      </c>
      <c r="H16" s="20">
        <f t="shared" si="5"/>
        <v>17.875004546153846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38570.911092000002</v>
      </c>
      <c r="D17" s="18">
        <f t="shared" si="1"/>
        <v>3214.2425909999997</v>
      </c>
      <c r="E17" s="19">
        <f t="shared" si="2"/>
        <v>19.519691848178137</v>
      </c>
      <c r="F17" s="19">
        <f t="shared" si="3"/>
        <v>9.7598459240890687</v>
      </c>
      <c r="G17" s="19">
        <f t="shared" si="4"/>
        <v>3.9039383696356276</v>
      </c>
      <c r="H17" s="20">
        <f t="shared" si="5"/>
        <v>18.543707255769231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38570.911092000002</v>
      </c>
      <c r="D18" s="18">
        <f t="shared" si="1"/>
        <v>3214.2425909999997</v>
      </c>
      <c r="E18" s="19">
        <f t="shared" si="2"/>
        <v>19.519691848178137</v>
      </c>
      <c r="F18" s="19">
        <f t="shared" si="3"/>
        <v>9.7598459240890687</v>
      </c>
      <c r="G18" s="19">
        <f t="shared" si="4"/>
        <v>3.9039383696356276</v>
      </c>
      <c r="H18" s="20">
        <f t="shared" si="5"/>
        <v>18.543707255769231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39742.833714999993</v>
      </c>
      <c r="D19" s="18">
        <f t="shared" si="1"/>
        <v>3311.9028095833328</v>
      </c>
      <c r="E19" s="19">
        <f t="shared" si="2"/>
        <v>20.112770098684209</v>
      </c>
      <c r="F19" s="19">
        <f t="shared" si="3"/>
        <v>10.056385049342104</v>
      </c>
      <c r="G19" s="19">
        <f t="shared" si="4"/>
        <v>4.0225540197368419</v>
      </c>
      <c r="H19" s="20">
        <f t="shared" si="5"/>
        <v>19.107131593749997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39742.833714999993</v>
      </c>
      <c r="D20" s="18">
        <f t="shared" si="1"/>
        <v>3311.9028095833328</v>
      </c>
      <c r="E20" s="19">
        <f t="shared" si="2"/>
        <v>20.112770098684209</v>
      </c>
      <c r="F20" s="19">
        <f t="shared" si="3"/>
        <v>10.056385049342104</v>
      </c>
      <c r="G20" s="19">
        <f t="shared" si="4"/>
        <v>4.0225540197368419</v>
      </c>
      <c r="H20" s="20">
        <f t="shared" si="5"/>
        <v>19.107131593749997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41405.101070999997</v>
      </c>
      <c r="D21" s="18">
        <f t="shared" si="1"/>
        <v>3450.4250892499995</v>
      </c>
      <c r="E21" s="19">
        <f t="shared" si="2"/>
        <v>20.953998517712549</v>
      </c>
      <c r="F21" s="19">
        <f t="shared" si="3"/>
        <v>10.476999258856274</v>
      </c>
      <c r="G21" s="19">
        <f t="shared" si="4"/>
        <v>4.1907997035425097</v>
      </c>
      <c r="H21" s="20">
        <f t="shared" si="5"/>
        <v>19.906298591826921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41405.101070999997</v>
      </c>
      <c r="D22" s="18">
        <f t="shared" si="1"/>
        <v>3450.4250892499995</v>
      </c>
      <c r="E22" s="19">
        <f t="shared" si="2"/>
        <v>20.953998517712549</v>
      </c>
      <c r="F22" s="19">
        <f t="shared" si="3"/>
        <v>10.476999258856274</v>
      </c>
      <c r="G22" s="19">
        <f t="shared" si="4"/>
        <v>4.1907997035425097</v>
      </c>
      <c r="H22" s="20">
        <f t="shared" si="5"/>
        <v>19.906298591826921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43067.368426999994</v>
      </c>
      <c r="D23" s="18">
        <f t="shared" si="1"/>
        <v>3588.9473689166662</v>
      </c>
      <c r="E23" s="19">
        <f t="shared" si="2"/>
        <v>21.795226936740889</v>
      </c>
      <c r="F23" s="19">
        <f t="shared" si="3"/>
        <v>10.897613468370444</v>
      </c>
      <c r="G23" s="19">
        <f t="shared" si="4"/>
        <v>4.3590453873481776</v>
      </c>
      <c r="H23" s="20">
        <f t="shared" si="5"/>
        <v>20.705465589903842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43067.368426999994</v>
      </c>
      <c r="D24" s="18">
        <f t="shared" si="1"/>
        <v>3588.9473689166662</v>
      </c>
      <c r="E24" s="19">
        <f t="shared" si="2"/>
        <v>21.795226936740889</v>
      </c>
      <c r="F24" s="19">
        <f t="shared" si="3"/>
        <v>10.897613468370444</v>
      </c>
      <c r="G24" s="19">
        <f t="shared" si="4"/>
        <v>4.3590453873481776</v>
      </c>
      <c r="H24" s="20">
        <f t="shared" si="5"/>
        <v>20.705465589903842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44729.647499999999</v>
      </c>
      <c r="D25" s="18">
        <f t="shared" si="1"/>
        <v>3727.4706249999999</v>
      </c>
      <c r="E25" s="19">
        <f t="shared" si="2"/>
        <v>22.636461285425099</v>
      </c>
      <c r="F25" s="19">
        <f t="shared" si="3"/>
        <v>11.31823064271255</v>
      </c>
      <c r="G25" s="19">
        <f t="shared" si="4"/>
        <v>4.52729225708502</v>
      </c>
      <c r="H25" s="20">
        <f t="shared" si="5"/>
        <v>21.504638221153847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44729.647499999999</v>
      </c>
      <c r="D26" s="18">
        <f t="shared" si="1"/>
        <v>3727.4706249999999</v>
      </c>
      <c r="E26" s="19">
        <f t="shared" si="2"/>
        <v>22.636461285425099</v>
      </c>
      <c r="F26" s="19">
        <f t="shared" si="3"/>
        <v>11.31823064271255</v>
      </c>
      <c r="G26" s="19">
        <f t="shared" si="4"/>
        <v>4.52729225708502</v>
      </c>
      <c r="H26" s="20">
        <f t="shared" si="5"/>
        <v>21.504638221153847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46391.914855999996</v>
      </c>
      <c r="D27" s="18">
        <f t="shared" si="1"/>
        <v>3865.9929046666666</v>
      </c>
      <c r="E27" s="19">
        <f t="shared" si="2"/>
        <v>23.477689704453439</v>
      </c>
      <c r="F27" s="19">
        <f t="shared" si="3"/>
        <v>11.73884485222672</v>
      </c>
      <c r="G27" s="19">
        <f t="shared" si="4"/>
        <v>4.6955379408906879</v>
      </c>
      <c r="H27" s="20">
        <f t="shared" si="5"/>
        <v>22.303805219230767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46391.914855999996</v>
      </c>
      <c r="D28" s="18">
        <f t="shared" si="1"/>
        <v>3865.9929046666666</v>
      </c>
      <c r="E28" s="19">
        <f t="shared" si="2"/>
        <v>23.477689704453439</v>
      </c>
      <c r="F28" s="19">
        <f t="shared" si="3"/>
        <v>11.73884485222672</v>
      </c>
      <c r="G28" s="19">
        <f t="shared" si="4"/>
        <v>4.6955379408906879</v>
      </c>
      <c r="H28" s="20">
        <f t="shared" si="5"/>
        <v>22.303805219230767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48054.170494999998</v>
      </c>
      <c r="D29" s="18">
        <f t="shared" si="1"/>
        <v>4004.5142079166662</v>
      </c>
      <c r="E29" s="19">
        <f t="shared" si="2"/>
        <v>24.318912193825909</v>
      </c>
      <c r="F29" s="19">
        <f t="shared" si="3"/>
        <v>12.159456096912955</v>
      </c>
      <c r="G29" s="19">
        <f t="shared" si="4"/>
        <v>4.863782438765182</v>
      </c>
      <c r="H29" s="20">
        <f t="shared" si="5"/>
        <v>23.102966584134613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49716.461285000005</v>
      </c>
      <c r="D30" s="18">
        <f t="shared" si="1"/>
        <v>4143.0384404166671</v>
      </c>
      <c r="E30" s="19">
        <f t="shared" si="2"/>
        <v>25.160152472165993</v>
      </c>
      <c r="F30" s="19">
        <f t="shared" si="3"/>
        <v>12.580076236082997</v>
      </c>
      <c r="G30" s="19">
        <f t="shared" si="4"/>
        <v>5.0320304944331991</v>
      </c>
      <c r="H30" s="20">
        <f t="shared" si="5"/>
        <v>23.902144848557693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51378.716924</v>
      </c>
      <c r="D31" s="18">
        <f t="shared" si="1"/>
        <v>4281.5597436666667</v>
      </c>
      <c r="E31" s="19">
        <f t="shared" si="2"/>
        <v>26.001374961538463</v>
      </c>
      <c r="F31" s="19">
        <f t="shared" si="3"/>
        <v>13.000687480769232</v>
      </c>
      <c r="G31" s="19">
        <f t="shared" si="4"/>
        <v>5.2002749923076923</v>
      </c>
      <c r="H31" s="20">
        <f t="shared" si="5"/>
        <v>24.701306213461539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51471.937375999994</v>
      </c>
      <c r="D32" s="18">
        <f t="shared" si="1"/>
        <v>4289.3281146666659</v>
      </c>
      <c r="E32" s="19">
        <f t="shared" si="2"/>
        <v>26.048551303643723</v>
      </c>
      <c r="F32" s="19">
        <f t="shared" si="3"/>
        <v>13.024275651821862</v>
      </c>
      <c r="G32" s="19">
        <f t="shared" si="4"/>
        <v>5.2097102607287447</v>
      </c>
      <c r="H32" s="20">
        <f t="shared" si="5"/>
        <v>24.746123738461534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51558.3151</v>
      </c>
      <c r="D33" s="18">
        <f t="shared" si="1"/>
        <v>4296.5262583333333</v>
      </c>
      <c r="E33" s="19">
        <f t="shared" si="2"/>
        <v>26.092264726720646</v>
      </c>
      <c r="F33" s="19">
        <f t="shared" si="3"/>
        <v>13.046132363360323</v>
      </c>
      <c r="G33" s="19">
        <f t="shared" si="4"/>
        <v>5.2184529453441293</v>
      </c>
      <c r="H33" s="20">
        <f t="shared" si="5"/>
        <v>24.787651490384615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51638.330493000001</v>
      </c>
      <c r="D34" s="18">
        <f t="shared" si="1"/>
        <v>4303.1942077499998</v>
      </c>
      <c r="E34" s="19">
        <f t="shared" si="2"/>
        <v>26.132758346659919</v>
      </c>
      <c r="F34" s="19">
        <f t="shared" si="3"/>
        <v>13.06637917332996</v>
      </c>
      <c r="G34" s="19">
        <f t="shared" si="4"/>
        <v>5.2265516693319842</v>
      </c>
      <c r="H34" s="20">
        <f t="shared" si="5"/>
        <v>24.826120429326924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51712.475668999999</v>
      </c>
      <c r="D35" s="18">
        <f t="shared" si="1"/>
        <v>4309.372972416666</v>
      </c>
      <c r="E35" s="19">
        <f t="shared" si="2"/>
        <v>26.170281209008095</v>
      </c>
      <c r="F35" s="19">
        <f t="shared" si="3"/>
        <v>13.085140604504048</v>
      </c>
      <c r="G35" s="19">
        <f t="shared" si="4"/>
        <v>5.2340562418016194</v>
      </c>
      <c r="H35" s="20">
        <f t="shared" si="5"/>
        <v>24.861767148557693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51781.113855000003</v>
      </c>
      <c r="D36" s="18">
        <f t="shared" si="1"/>
        <v>4315.0928212500003</v>
      </c>
      <c r="E36" s="19">
        <f t="shared" si="2"/>
        <v>26.205017133097169</v>
      </c>
      <c r="F36" s="19">
        <f t="shared" si="3"/>
        <v>13.102508566548584</v>
      </c>
      <c r="G36" s="19">
        <f t="shared" si="4"/>
        <v>5.2410034266194341</v>
      </c>
      <c r="H36" s="20">
        <f t="shared" si="5"/>
        <v>24.894766276442308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51844.760599000001</v>
      </c>
      <c r="D37" s="18">
        <f t="shared" si="1"/>
        <v>4320.3967165833337</v>
      </c>
      <c r="E37" s="19">
        <f t="shared" si="2"/>
        <v>26.237227023785426</v>
      </c>
      <c r="F37" s="19">
        <f t="shared" si="3"/>
        <v>13.118613511892713</v>
      </c>
      <c r="G37" s="19">
        <f t="shared" si="4"/>
        <v>5.2474454047570855</v>
      </c>
      <c r="H37" s="20">
        <f t="shared" si="5"/>
        <v>24.925365672596154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51903.661957999997</v>
      </c>
      <c r="D38" s="18">
        <f t="shared" si="1"/>
        <v>4325.3051631666658</v>
      </c>
      <c r="E38" s="19">
        <f t="shared" si="2"/>
        <v>26.267035403846151</v>
      </c>
      <c r="F38" s="19">
        <f t="shared" si="3"/>
        <v>13.133517701923076</v>
      </c>
      <c r="G38" s="19">
        <f t="shared" si="4"/>
        <v>5.2534070807692306</v>
      </c>
      <c r="H38" s="20">
        <f t="shared" si="5"/>
        <v>24.953683633653846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51958.216310000003</v>
      </c>
      <c r="D39" s="18">
        <f t="shared" si="1"/>
        <v>4329.851359166667</v>
      </c>
      <c r="E39" s="19">
        <f t="shared" si="2"/>
        <v>26.294643881578949</v>
      </c>
      <c r="F39" s="19">
        <f t="shared" si="3"/>
        <v>13.147321940789475</v>
      </c>
      <c r="G39" s="19">
        <f t="shared" si="4"/>
        <v>5.2589287763157895</v>
      </c>
      <c r="H39" s="20">
        <f t="shared" si="5"/>
        <v>24.979911687500003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52008.728297000001</v>
      </c>
      <c r="D40" s="18">
        <f t="shared" si="1"/>
        <v>4334.0606914166674</v>
      </c>
      <c r="E40" s="19">
        <f t="shared" si="2"/>
        <v>26.320206628036438</v>
      </c>
      <c r="F40" s="19">
        <f t="shared" si="3"/>
        <v>13.160103314018219</v>
      </c>
      <c r="G40" s="19">
        <f t="shared" si="4"/>
        <v>5.2640413256072875</v>
      </c>
      <c r="H40" s="20">
        <f t="shared" si="5"/>
        <v>25.004196296634618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52055.514277999995</v>
      </c>
      <c r="D41" s="18">
        <f t="shared" si="1"/>
        <v>4337.9595231666663</v>
      </c>
      <c r="E41" s="19">
        <f t="shared" si="2"/>
        <v>26.343883743927123</v>
      </c>
      <c r="F41" s="19">
        <f t="shared" si="3"/>
        <v>13.171941871963561</v>
      </c>
      <c r="G41" s="19">
        <f t="shared" si="4"/>
        <v>5.2687767487854247</v>
      </c>
      <c r="H41" s="20">
        <f t="shared" si="5"/>
        <v>25.026689556730766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52098.808593000002</v>
      </c>
      <c r="D42" s="22">
        <f t="shared" si="1"/>
        <v>4341.5673827499995</v>
      </c>
      <c r="E42" s="23">
        <f t="shared" si="2"/>
        <v>26.365793822368421</v>
      </c>
      <c r="F42" s="23">
        <f t="shared" si="3"/>
        <v>13.18289691118421</v>
      </c>
      <c r="G42" s="23">
        <f t="shared" si="4"/>
        <v>5.2731587644736839</v>
      </c>
      <c r="H42" s="24">
        <f t="shared" si="5"/>
        <v>25.047504131250001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46</v>
      </c>
      <c r="B1" s="1" t="s">
        <v>57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23632.95</v>
      </c>
      <c r="C7" s="18">
        <f t="shared" ref="C7:C42" si="0">B7*$D$3</f>
        <v>27690.727514999999</v>
      </c>
      <c r="D7" s="18">
        <f t="shared" ref="D7:D42" si="1">B7/12*$D$3</f>
        <v>2307.56062625</v>
      </c>
      <c r="E7" s="19">
        <f t="shared" ref="E7:E42" si="2">C7/1976</f>
        <v>14.013526070344129</v>
      </c>
      <c r="F7" s="19">
        <f>E7/2</f>
        <v>7.0067630351720647</v>
      </c>
      <c r="G7" s="19">
        <f>E7/5</f>
        <v>2.8027052140688258</v>
      </c>
      <c r="H7" s="20">
        <f>C7/2080</f>
        <v>13.312849766826922</v>
      </c>
    </row>
    <row r="8" spans="1:8" x14ac:dyDescent="0.3">
      <c r="A8" s="8">
        <f>A7+1</f>
        <v>1</v>
      </c>
      <c r="B8" s="18">
        <v>24549.13</v>
      </c>
      <c r="C8" s="18">
        <f t="shared" si="0"/>
        <v>28764.215620999999</v>
      </c>
      <c r="D8" s="18">
        <f t="shared" si="1"/>
        <v>2397.0179684166669</v>
      </c>
      <c r="E8" s="19">
        <f t="shared" si="2"/>
        <v>14.55678928188259</v>
      </c>
      <c r="F8" s="19">
        <f t="shared" ref="F8:F42" si="3">E8/2</f>
        <v>7.2783946409412952</v>
      </c>
      <c r="G8" s="19">
        <f t="shared" ref="G8:G42" si="4">E8/5</f>
        <v>2.9113578563765179</v>
      </c>
      <c r="H8" s="20">
        <f t="shared" ref="H8:H42" si="5">C8/2080</f>
        <v>13.828949817788461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29837.727161000003</v>
      </c>
      <c r="D9" s="18">
        <f t="shared" si="1"/>
        <v>2486.477263416667</v>
      </c>
      <c r="E9" s="19">
        <f t="shared" si="2"/>
        <v>15.100064352732796</v>
      </c>
      <c r="F9" s="19">
        <f t="shared" si="3"/>
        <v>7.5500321763663978</v>
      </c>
      <c r="G9" s="19">
        <f t="shared" si="4"/>
        <v>3.0200128705465592</v>
      </c>
      <c r="H9" s="20">
        <f t="shared" si="5"/>
        <v>14.345061135096156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30911.273852000002</v>
      </c>
      <c r="D10" s="18">
        <f t="shared" si="1"/>
        <v>2575.939487666667</v>
      </c>
      <c r="E10" s="19">
        <f t="shared" si="2"/>
        <v>15.643357212550608</v>
      </c>
      <c r="F10" s="19">
        <f t="shared" si="3"/>
        <v>7.8216786062753041</v>
      </c>
      <c r="G10" s="19">
        <f t="shared" si="4"/>
        <v>3.1286714425101216</v>
      </c>
      <c r="H10" s="20">
        <f t="shared" si="5"/>
        <v>14.861189351923079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31984.785391999998</v>
      </c>
      <c r="D11" s="18">
        <f t="shared" si="1"/>
        <v>2665.3987826666662</v>
      </c>
      <c r="E11" s="19">
        <f t="shared" si="2"/>
        <v>16.186632283400808</v>
      </c>
      <c r="F11" s="19">
        <f t="shared" si="3"/>
        <v>8.093316141700404</v>
      </c>
      <c r="G11" s="19">
        <f t="shared" si="4"/>
        <v>3.2373264566801616</v>
      </c>
      <c r="H11" s="20">
        <f t="shared" si="5"/>
        <v>15.377300669230769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31984.785391999998</v>
      </c>
      <c r="D12" s="18">
        <f t="shared" si="1"/>
        <v>2665.3987826666662</v>
      </c>
      <c r="E12" s="19">
        <f t="shared" si="2"/>
        <v>16.186632283400808</v>
      </c>
      <c r="F12" s="19">
        <f t="shared" si="3"/>
        <v>8.093316141700404</v>
      </c>
      <c r="G12" s="19">
        <f t="shared" si="4"/>
        <v>3.2373264566801616</v>
      </c>
      <c r="H12" s="20">
        <f t="shared" si="5"/>
        <v>15.377300669230769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33514.779535000001</v>
      </c>
      <c r="D13" s="18">
        <f t="shared" si="1"/>
        <v>2792.8982945833332</v>
      </c>
      <c r="E13" s="19">
        <f t="shared" si="2"/>
        <v>16.960920817307692</v>
      </c>
      <c r="F13" s="19">
        <f t="shared" si="3"/>
        <v>8.4804604086538458</v>
      </c>
      <c r="G13" s="19">
        <f t="shared" si="4"/>
        <v>3.3921841634615384</v>
      </c>
      <c r="H13" s="20">
        <f t="shared" si="5"/>
        <v>16.112874776442307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33514.779535000001</v>
      </c>
      <c r="D14" s="18">
        <f t="shared" si="1"/>
        <v>2792.8982945833332</v>
      </c>
      <c r="E14" s="19">
        <f t="shared" si="2"/>
        <v>16.960920817307692</v>
      </c>
      <c r="F14" s="19">
        <f t="shared" si="3"/>
        <v>8.4804604086538458</v>
      </c>
      <c r="G14" s="19">
        <f t="shared" si="4"/>
        <v>3.3921841634615384</v>
      </c>
      <c r="H14" s="20">
        <f t="shared" si="5"/>
        <v>16.112874776442307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34841.811803999997</v>
      </c>
      <c r="D15" s="18">
        <f t="shared" si="1"/>
        <v>2903.4843169999995</v>
      </c>
      <c r="E15" s="19">
        <f t="shared" si="2"/>
        <v>17.632495852226718</v>
      </c>
      <c r="F15" s="19">
        <f t="shared" si="3"/>
        <v>8.8162479261133591</v>
      </c>
      <c r="G15" s="19">
        <f t="shared" si="4"/>
        <v>3.5264991704453434</v>
      </c>
      <c r="H15" s="20">
        <f t="shared" si="5"/>
        <v>16.750871059615385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34841.811803999997</v>
      </c>
      <c r="D16" s="18">
        <f t="shared" si="1"/>
        <v>2903.4843169999995</v>
      </c>
      <c r="E16" s="19">
        <f t="shared" si="2"/>
        <v>17.632495852226718</v>
      </c>
      <c r="F16" s="19">
        <f t="shared" si="3"/>
        <v>8.8162479261133591</v>
      </c>
      <c r="G16" s="19">
        <f t="shared" si="4"/>
        <v>3.5264991704453434</v>
      </c>
      <c r="H16" s="20">
        <f t="shared" si="5"/>
        <v>16.750871059615385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35813.162820999998</v>
      </c>
      <c r="D17" s="18">
        <f t="shared" si="1"/>
        <v>2984.4302350833332</v>
      </c>
      <c r="E17" s="19">
        <f t="shared" si="2"/>
        <v>18.124070253542509</v>
      </c>
      <c r="F17" s="19">
        <f t="shared" si="3"/>
        <v>9.0620351267712547</v>
      </c>
      <c r="G17" s="19">
        <f t="shared" si="4"/>
        <v>3.624814050708502</v>
      </c>
      <c r="H17" s="20">
        <f t="shared" si="5"/>
        <v>17.217866740865382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35813.162820999998</v>
      </c>
      <c r="D18" s="18">
        <f t="shared" si="1"/>
        <v>2984.4302350833332</v>
      </c>
      <c r="E18" s="19">
        <f t="shared" si="2"/>
        <v>18.124070253542509</v>
      </c>
      <c r="F18" s="19">
        <f t="shared" si="3"/>
        <v>9.0620351267712547</v>
      </c>
      <c r="G18" s="19">
        <f t="shared" si="4"/>
        <v>3.624814050708502</v>
      </c>
      <c r="H18" s="20">
        <f t="shared" si="5"/>
        <v>17.217866740865382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37343.180397999997</v>
      </c>
      <c r="D19" s="18">
        <f t="shared" si="1"/>
        <v>3111.9316998333329</v>
      </c>
      <c r="E19" s="19">
        <f t="shared" si="2"/>
        <v>18.898370646761133</v>
      </c>
      <c r="F19" s="19">
        <f t="shared" si="3"/>
        <v>9.4491853233805667</v>
      </c>
      <c r="G19" s="19">
        <f t="shared" si="4"/>
        <v>3.7796741293522267</v>
      </c>
      <c r="H19" s="20">
        <f t="shared" si="5"/>
        <v>17.953452114423076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37343.180397999997</v>
      </c>
      <c r="D20" s="18">
        <f t="shared" si="1"/>
        <v>3111.9316998333329</v>
      </c>
      <c r="E20" s="19">
        <f t="shared" si="2"/>
        <v>18.898370646761133</v>
      </c>
      <c r="F20" s="19">
        <f t="shared" si="3"/>
        <v>9.4491853233805667</v>
      </c>
      <c r="G20" s="19">
        <f t="shared" si="4"/>
        <v>3.7796741293522267</v>
      </c>
      <c r="H20" s="20">
        <f t="shared" si="5"/>
        <v>17.953452114423076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38570.911092000002</v>
      </c>
      <c r="D21" s="18">
        <f t="shared" si="1"/>
        <v>3214.2425909999997</v>
      </c>
      <c r="E21" s="19">
        <f t="shared" si="2"/>
        <v>19.519691848178137</v>
      </c>
      <c r="F21" s="19">
        <f t="shared" si="3"/>
        <v>9.7598459240890687</v>
      </c>
      <c r="G21" s="19">
        <f t="shared" si="4"/>
        <v>3.9039383696356276</v>
      </c>
      <c r="H21" s="20">
        <f t="shared" si="5"/>
        <v>18.543707255769231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38570.911092000002</v>
      </c>
      <c r="D22" s="18">
        <f t="shared" si="1"/>
        <v>3214.2425909999997</v>
      </c>
      <c r="E22" s="19">
        <f t="shared" si="2"/>
        <v>19.519691848178137</v>
      </c>
      <c r="F22" s="19">
        <f t="shared" si="3"/>
        <v>9.7598459240890687</v>
      </c>
      <c r="G22" s="19">
        <f t="shared" si="4"/>
        <v>3.9039383696356276</v>
      </c>
      <c r="H22" s="20">
        <f t="shared" si="5"/>
        <v>18.543707255769231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39641.587118000003</v>
      </c>
      <c r="D23" s="18">
        <f t="shared" si="1"/>
        <v>3303.4655931666666</v>
      </c>
      <c r="E23" s="19">
        <f t="shared" si="2"/>
        <v>20.061531942307695</v>
      </c>
      <c r="F23" s="19">
        <f t="shared" si="3"/>
        <v>10.030765971153848</v>
      </c>
      <c r="G23" s="19">
        <f t="shared" si="4"/>
        <v>4.0123063884615391</v>
      </c>
      <c r="H23" s="20">
        <f t="shared" si="5"/>
        <v>19.058455345192311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39641.587118000003</v>
      </c>
      <c r="D24" s="18">
        <f t="shared" si="1"/>
        <v>3303.4655931666666</v>
      </c>
      <c r="E24" s="19">
        <f t="shared" si="2"/>
        <v>20.061531942307695</v>
      </c>
      <c r="F24" s="19">
        <f t="shared" si="3"/>
        <v>10.030765971153848</v>
      </c>
      <c r="G24" s="19">
        <f t="shared" si="4"/>
        <v>4.0123063884615391</v>
      </c>
      <c r="H24" s="20">
        <f t="shared" si="5"/>
        <v>19.058455345192311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41171.581260999999</v>
      </c>
      <c r="D25" s="18">
        <f t="shared" si="1"/>
        <v>3430.9651050833331</v>
      </c>
      <c r="E25" s="19">
        <f t="shared" si="2"/>
        <v>20.835820476214575</v>
      </c>
      <c r="F25" s="19">
        <f t="shared" si="3"/>
        <v>10.417910238107288</v>
      </c>
      <c r="G25" s="19">
        <f t="shared" si="4"/>
        <v>4.1671640952429154</v>
      </c>
      <c r="H25" s="20">
        <f t="shared" si="5"/>
        <v>19.794029452403844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41171.581260999999</v>
      </c>
      <c r="D26" s="18">
        <f t="shared" si="1"/>
        <v>3430.9651050833331</v>
      </c>
      <c r="E26" s="19">
        <f t="shared" si="2"/>
        <v>20.835820476214575</v>
      </c>
      <c r="F26" s="19">
        <f t="shared" si="3"/>
        <v>10.417910238107288</v>
      </c>
      <c r="G26" s="19">
        <f t="shared" si="4"/>
        <v>4.1671640952429154</v>
      </c>
      <c r="H26" s="20">
        <f t="shared" si="5"/>
        <v>19.794029452403844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42701.645705999996</v>
      </c>
      <c r="D27" s="18">
        <f t="shared" si="1"/>
        <v>3558.4704754999998</v>
      </c>
      <c r="E27" s="19">
        <f t="shared" si="2"/>
        <v>21.610144588056677</v>
      </c>
      <c r="F27" s="19">
        <f t="shared" si="3"/>
        <v>10.805072294028339</v>
      </c>
      <c r="G27" s="19">
        <f t="shared" si="4"/>
        <v>4.3220289176113358</v>
      </c>
      <c r="H27" s="20">
        <f t="shared" si="5"/>
        <v>20.529637358653844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42701.645705999996</v>
      </c>
      <c r="D28" s="18">
        <f t="shared" si="1"/>
        <v>3558.4704754999998</v>
      </c>
      <c r="E28" s="19">
        <f t="shared" si="2"/>
        <v>21.610144588056677</v>
      </c>
      <c r="F28" s="19">
        <f t="shared" si="3"/>
        <v>10.805072294028339</v>
      </c>
      <c r="G28" s="19">
        <f t="shared" si="4"/>
        <v>4.3220289176113358</v>
      </c>
      <c r="H28" s="20">
        <f t="shared" si="5"/>
        <v>20.529637358653844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44231.710150999999</v>
      </c>
      <c r="D29" s="18">
        <f t="shared" si="1"/>
        <v>3685.9758459166665</v>
      </c>
      <c r="E29" s="19">
        <f t="shared" si="2"/>
        <v>22.384468699898786</v>
      </c>
      <c r="F29" s="19">
        <f t="shared" si="3"/>
        <v>11.192234349949393</v>
      </c>
      <c r="G29" s="19">
        <f t="shared" si="4"/>
        <v>4.476893739979757</v>
      </c>
      <c r="H29" s="20">
        <f t="shared" si="5"/>
        <v>21.265245264903847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45761.727727999998</v>
      </c>
      <c r="D30" s="18">
        <f t="shared" si="1"/>
        <v>3813.4773106666662</v>
      </c>
      <c r="E30" s="19">
        <f t="shared" si="2"/>
        <v>23.158769093117407</v>
      </c>
      <c r="F30" s="19">
        <f t="shared" si="3"/>
        <v>11.579384546558703</v>
      </c>
      <c r="G30" s="19">
        <f t="shared" si="4"/>
        <v>4.6317538186234817</v>
      </c>
      <c r="H30" s="20">
        <f t="shared" si="5"/>
        <v>22.000830638461537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47291.792173000002</v>
      </c>
      <c r="D31" s="18">
        <f t="shared" si="1"/>
        <v>3940.9826810833333</v>
      </c>
      <c r="E31" s="19">
        <f t="shared" si="2"/>
        <v>23.933093204959516</v>
      </c>
      <c r="F31" s="19">
        <f t="shared" si="3"/>
        <v>11.966546602479758</v>
      </c>
      <c r="G31" s="19">
        <f t="shared" si="4"/>
        <v>4.7866186409919029</v>
      </c>
      <c r="H31" s="20">
        <f t="shared" si="5"/>
        <v>22.73643854471154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47377.584047000004</v>
      </c>
      <c r="D32" s="18">
        <f t="shared" si="1"/>
        <v>3948.1320039166671</v>
      </c>
      <c r="E32" s="19">
        <f t="shared" si="2"/>
        <v>23.976510145242916</v>
      </c>
      <c r="F32" s="19">
        <f t="shared" si="3"/>
        <v>11.988255072621458</v>
      </c>
      <c r="G32" s="19">
        <f t="shared" si="4"/>
        <v>4.7953020290485835</v>
      </c>
      <c r="H32" s="20">
        <f t="shared" si="5"/>
        <v>22.777684637980769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47457.095608999996</v>
      </c>
      <c r="D33" s="18">
        <f t="shared" si="1"/>
        <v>3954.7579674166664</v>
      </c>
      <c r="E33" s="19">
        <f t="shared" si="2"/>
        <v>24.016748789979754</v>
      </c>
      <c r="F33" s="19">
        <f t="shared" si="3"/>
        <v>12.008374394989877</v>
      </c>
      <c r="G33" s="19">
        <f t="shared" si="4"/>
        <v>4.8033497579959512</v>
      </c>
      <c r="H33" s="20">
        <f t="shared" si="5"/>
        <v>22.815911350480768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47530.748670999994</v>
      </c>
      <c r="D34" s="18">
        <f t="shared" si="1"/>
        <v>3960.8957225833328</v>
      </c>
      <c r="E34" s="19">
        <f t="shared" si="2"/>
        <v>24.054022606781373</v>
      </c>
      <c r="F34" s="19">
        <f t="shared" si="3"/>
        <v>12.027011303390687</v>
      </c>
      <c r="G34" s="19">
        <f t="shared" si="4"/>
        <v>4.8108045213562747</v>
      </c>
      <c r="H34" s="20">
        <f t="shared" si="5"/>
        <v>22.851321476442305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47598.988479</v>
      </c>
      <c r="D35" s="18">
        <f t="shared" si="1"/>
        <v>3966.5823732500003</v>
      </c>
      <c r="E35" s="19">
        <f t="shared" si="2"/>
        <v>24.088556922570849</v>
      </c>
      <c r="F35" s="19">
        <f t="shared" si="3"/>
        <v>12.044278461285424</v>
      </c>
      <c r="G35" s="19">
        <f t="shared" si="4"/>
        <v>4.8177113845141699</v>
      </c>
      <c r="H35" s="20">
        <f t="shared" si="5"/>
        <v>22.884129076442306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47662.178260000001</v>
      </c>
      <c r="D36" s="18">
        <f t="shared" si="1"/>
        <v>3971.8481883333338</v>
      </c>
      <c r="E36" s="19">
        <f t="shared" si="2"/>
        <v>24.120535556680164</v>
      </c>
      <c r="F36" s="19">
        <f t="shared" si="3"/>
        <v>12.060267778340082</v>
      </c>
      <c r="G36" s="19">
        <f t="shared" si="4"/>
        <v>4.8241071113360325</v>
      </c>
      <c r="H36" s="20">
        <f t="shared" si="5"/>
        <v>22.914508778846155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47720.76326</v>
      </c>
      <c r="D37" s="18">
        <f t="shared" si="1"/>
        <v>3976.7302716666668</v>
      </c>
      <c r="E37" s="19">
        <f t="shared" si="2"/>
        <v>24.15018383603239</v>
      </c>
      <c r="F37" s="19">
        <f t="shared" si="3"/>
        <v>12.075091918016195</v>
      </c>
      <c r="G37" s="19">
        <f t="shared" si="4"/>
        <v>4.8300367672064777</v>
      </c>
      <c r="H37" s="20">
        <f t="shared" si="5"/>
        <v>22.94267464423077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47774.977819</v>
      </c>
      <c r="D38" s="18">
        <f t="shared" si="1"/>
        <v>3981.2481515833333</v>
      </c>
      <c r="E38" s="19">
        <f t="shared" si="2"/>
        <v>24.177620353744938</v>
      </c>
      <c r="F38" s="19">
        <f t="shared" si="3"/>
        <v>12.088810176872469</v>
      </c>
      <c r="G38" s="19">
        <f t="shared" si="4"/>
        <v>4.8355240707489875</v>
      </c>
      <c r="H38" s="20">
        <f t="shared" si="5"/>
        <v>22.968739336057691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47825.196880999996</v>
      </c>
      <c r="D39" s="18">
        <f t="shared" si="1"/>
        <v>3985.4330734166665</v>
      </c>
      <c r="E39" s="19">
        <f t="shared" si="2"/>
        <v>24.203034858805665</v>
      </c>
      <c r="F39" s="19">
        <f t="shared" si="3"/>
        <v>12.101517429402833</v>
      </c>
      <c r="G39" s="19">
        <f t="shared" si="4"/>
        <v>4.8406069717611331</v>
      </c>
      <c r="H39" s="20">
        <f t="shared" si="5"/>
        <v>22.992883115865382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47871.678219999994</v>
      </c>
      <c r="D40" s="18">
        <f t="shared" si="1"/>
        <v>3989.3065183333333</v>
      </c>
      <c r="E40" s="19">
        <f t="shared" si="2"/>
        <v>24.226557803643722</v>
      </c>
      <c r="F40" s="19">
        <f t="shared" si="3"/>
        <v>12.113278901821861</v>
      </c>
      <c r="G40" s="19">
        <f t="shared" si="4"/>
        <v>4.845311560728744</v>
      </c>
      <c r="H40" s="20">
        <f t="shared" si="5"/>
        <v>23.015229913461535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47914.749911999999</v>
      </c>
      <c r="D41" s="18">
        <f t="shared" si="1"/>
        <v>3992.8958259999999</v>
      </c>
      <c r="E41" s="19">
        <f t="shared" si="2"/>
        <v>24.24835521862348</v>
      </c>
      <c r="F41" s="19">
        <f t="shared" si="3"/>
        <v>12.12417760931174</v>
      </c>
      <c r="G41" s="19">
        <f t="shared" si="4"/>
        <v>4.8496710437246957</v>
      </c>
      <c r="H41" s="20">
        <f t="shared" si="5"/>
        <v>23.035937457692306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47954.599429000002</v>
      </c>
      <c r="D42" s="22">
        <f t="shared" si="1"/>
        <v>3996.2166190833332</v>
      </c>
      <c r="E42" s="23">
        <f t="shared" si="2"/>
        <v>24.268521978238866</v>
      </c>
      <c r="F42" s="23">
        <f t="shared" si="3"/>
        <v>12.134260989119433</v>
      </c>
      <c r="G42" s="23">
        <f t="shared" si="4"/>
        <v>4.8537043956477728</v>
      </c>
      <c r="H42" s="24">
        <f t="shared" si="5"/>
        <v>23.055095879326924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14</v>
      </c>
      <c r="B1" s="1" t="s">
        <v>56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29952.131948999999</v>
      </c>
      <c r="D7" s="18">
        <f t="shared" ref="D7:D42" si="1">B7/12*$D$3</f>
        <v>2496.0109957499999</v>
      </c>
      <c r="E7" s="19">
        <f t="shared" ref="E7:E42" si="2">C7/1976</f>
        <v>15.157961512651822</v>
      </c>
      <c r="F7" s="19">
        <f>E7/2</f>
        <v>7.5789807563259108</v>
      </c>
      <c r="G7" s="19">
        <f>E7/5</f>
        <v>3.0315923025303642</v>
      </c>
      <c r="H7" s="20">
        <f>C7/2080</f>
        <v>14.400063437019231</v>
      </c>
    </row>
    <row r="8" spans="1:8" x14ac:dyDescent="0.3">
      <c r="A8" s="8">
        <f>A7+1</f>
        <v>1</v>
      </c>
      <c r="B8" s="18">
        <v>26558.33</v>
      </c>
      <c r="C8" s="18">
        <f t="shared" si="0"/>
        <v>31118.395261000001</v>
      </c>
      <c r="D8" s="18">
        <f t="shared" si="1"/>
        <v>2593.1996050833332</v>
      </c>
      <c r="E8" s="19">
        <f t="shared" si="2"/>
        <v>15.748175739372471</v>
      </c>
      <c r="F8" s="19">
        <f t="shared" ref="F8:F42" si="3">E8/2</f>
        <v>7.8740878696862353</v>
      </c>
      <c r="G8" s="19">
        <f t="shared" ref="G8:G42" si="4">E8/5</f>
        <v>3.1496351478744939</v>
      </c>
      <c r="H8" s="20">
        <f t="shared" ref="H8:H42" si="5">C8/2080</f>
        <v>14.960766952403846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32284.658572999997</v>
      </c>
      <c r="D9" s="18">
        <f t="shared" si="1"/>
        <v>2690.3882144166664</v>
      </c>
      <c r="E9" s="19">
        <f t="shared" si="2"/>
        <v>16.338389966093114</v>
      </c>
      <c r="F9" s="19">
        <f t="shared" si="3"/>
        <v>8.1691949830465571</v>
      </c>
      <c r="G9" s="19">
        <f t="shared" si="4"/>
        <v>3.2676779932186228</v>
      </c>
      <c r="H9" s="20">
        <f t="shared" si="5"/>
        <v>15.521470467788459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33450.933601999997</v>
      </c>
      <c r="D10" s="18">
        <f t="shared" si="1"/>
        <v>2787.5778001666667</v>
      </c>
      <c r="E10" s="19">
        <f t="shared" si="2"/>
        <v>16.928610122469635</v>
      </c>
      <c r="F10" s="19">
        <f t="shared" si="3"/>
        <v>8.4643050612348176</v>
      </c>
      <c r="G10" s="19">
        <f t="shared" si="4"/>
        <v>3.3857220244939272</v>
      </c>
      <c r="H10" s="20">
        <f t="shared" si="5"/>
        <v>16.082179616346153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34617.196914</v>
      </c>
      <c r="D11" s="18">
        <f t="shared" si="1"/>
        <v>2884.7664094999996</v>
      </c>
      <c r="E11" s="19">
        <f t="shared" si="2"/>
        <v>17.518824349190282</v>
      </c>
      <c r="F11" s="19">
        <f t="shared" si="3"/>
        <v>8.7594121745951412</v>
      </c>
      <c r="G11" s="19">
        <f t="shared" si="4"/>
        <v>3.5037648698380566</v>
      </c>
      <c r="H11" s="20">
        <f t="shared" si="5"/>
        <v>16.64288313173077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34617.196914</v>
      </c>
      <c r="D12" s="18">
        <f t="shared" si="1"/>
        <v>2884.7664094999996</v>
      </c>
      <c r="E12" s="19">
        <f t="shared" si="2"/>
        <v>17.518824349190282</v>
      </c>
      <c r="F12" s="19">
        <f t="shared" si="3"/>
        <v>8.7594121745951412</v>
      </c>
      <c r="G12" s="19">
        <f t="shared" si="4"/>
        <v>3.5037648698380566</v>
      </c>
      <c r="H12" s="20">
        <f t="shared" si="5"/>
        <v>16.64288313173077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35517.742099999996</v>
      </c>
      <c r="D13" s="18">
        <f t="shared" si="1"/>
        <v>2959.8118416666666</v>
      </c>
      <c r="E13" s="19">
        <f t="shared" si="2"/>
        <v>17.97456584008097</v>
      </c>
      <c r="F13" s="19">
        <f t="shared" si="3"/>
        <v>8.9872829200404851</v>
      </c>
      <c r="G13" s="19">
        <f t="shared" si="4"/>
        <v>3.5949131680161939</v>
      </c>
      <c r="H13" s="20">
        <f t="shared" si="5"/>
        <v>17.075837548076922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35517.742099999996</v>
      </c>
      <c r="D14" s="18">
        <f t="shared" si="1"/>
        <v>2959.8118416666666</v>
      </c>
      <c r="E14" s="19">
        <f t="shared" si="2"/>
        <v>17.97456584008097</v>
      </c>
      <c r="F14" s="19">
        <f t="shared" si="3"/>
        <v>8.9872829200404851</v>
      </c>
      <c r="G14" s="19">
        <f t="shared" si="4"/>
        <v>3.5949131680161939</v>
      </c>
      <c r="H14" s="20">
        <f t="shared" si="5"/>
        <v>17.075837548076922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37180.009456</v>
      </c>
      <c r="D15" s="18">
        <f t="shared" si="1"/>
        <v>3098.3341213333333</v>
      </c>
      <c r="E15" s="19">
        <f t="shared" si="2"/>
        <v>18.81579425910931</v>
      </c>
      <c r="F15" s="19">
        <f t="shared" si="3"/>
        <v>9.4078971295546552</v>
      </c>
      <c r="G15" s="19">
        <f t="shared" si="4"/>
        <v>3.7631588518218622</v>
      </c>
      <c r="H15" s="20">
        <f t="shared" si="5"/>
        <v>17.875004546153846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37180.009456</v>
      </c>
      <c r="D16" s="18">
        <f t="shared" si="1"/>
        <v>3098.3341213333333</v>
      </c>
      <c r="E16" s="19">
        <f t="shared" si="2"/>
        <v>18.81579425910931</v>
      </c>
      <c r="F16" s="19">
        <f t="shared" si="3"/>
        <v>9.4078971295546552</v>
      </c>
      <c r="G16" s="19">
        <f t="shared" si="4"/>
        <v>3.7631588518218622</v>
      </c>
      <c r="H16" s="20">
        <f t="shared" si="5"/>
        <v>17.875004546153846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38570.911092000002</v>
      </c>
      <c r="D17" s="18">
        <f t="shared" si="1"/>
        <v>3214.2425909999997</v>
      </c>
      <c r="E17" s="19">
        <f t="shared" si="2"/>
        <v>19.519691848178137</v>
      </c>
      <c r="F17" s="19">
        <f t="shared" si="3"/>
        <v>9.7598459240890687</v>
      </c>
      <c r="G17" s="19">
        <f t="shared" si="4"/>
        <v>3.9039383696356276</v>
      </c>
      <c r="H17" s="20">
        <f t="shared" si="5"/>
        <v>18.543707255769231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38570.911092000002</v>
      </c>
      <c r="D18" s="18">
        <f t="shared" si="1"/>
        <v>3214.2425909999997</v>
      </c>
      <c r="E18" s="19">
        <f t="shared" si="2"/>
        <v>19.519691848178137</v>
      </c>
      <c r="F18" s="19">
        <f t="shared" si="3"/>
        <v>9.7598459240890687</v>
      </c>
      <c r="G18" s="19">
        <f t="shared" si="4"/>
        <v>3.9039383696356276</v>
      </c>
      <c r="H18" s="20">
        <f t="shared" si="5"/>
        <v>18.543707255769231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39742.833714999993</v>
      </c>
      <c r="D19" s="18">
        <f t="shared" si="1"/>
        <v>3311.9028095833328</v>
      </c>
      <c r="E19" s="19">
        <f t="shared" si="2"/>
        <v>20.112770098684209</v>
      </c>
      <c r="F19" s="19">
        <f t="shared" si="3"/>
        <v>10.056385049342104</v>
      </c>
      <c r="G19" s="19">
        <f t="shared" si="4"/>
        <v>4.0225540197368419</v>
      </c>
      <c r="H19" s="20">
        <f t="shared" si="5"/>
        <v>19.107131593749997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39742.833714999993</v>
      </c>
      <c r="D20" s="18">
        <f t="shared" si="1"/>
        <v>3311.9028095833328</v>
      </c>
      <c r="E20" s="19">
        <f t="shared" si="2"/>
        <v>20.112770098684209</v>
      </c>
      <c r="F20" s="19">
        <f t="shared" si="3"/>
        <v>10.056385049342104</v>
      </c>
      <c r="G20" s="19">
        <f t="shared" si="4"/>
        <v>4.0225540197368419</v>
      </c>
      <c r="H20" s="20">
        <f t="shared" si="5"/>
        <v>19.107131593749997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41405.101070999997</v>
      </c>
      <c r="D21" s="18">
        <f t="shared" si="1"/>
        <v>3450.4250892499995</v>
      </c>
      <c r="E21" s="19">
        <f t="shared" si="2"/>
        <v>20.953998517712549</v>
      </c>
      <c r="F21" s="19">
        <f t="shared" si="3"/>
        <v>10.476999258856274</v>
      </c>
      <c r="G21" s="19">
        <f t="shared" si="4"/>
        <v>4.1907997035425097</v>
      </c>
      <c r="H21" s="20">
        <f t="shared" si="5"/>
        <v>19.906298591826921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41405.101070999997</v>
      </c>
      <c r="D22" s="18">
        <f t="shared" si="1"/>
        <v>3450.4250892499995</v>
      </c>
      <c r="E22" s="19">
        <f t="shared" si="2"/>
        <v>20.953998517712549</v>
      </c>
      <c r="F22" s="19">
        <f t="shared" si="3"/>
        <v>10.476999258856274</v>
      </c>
      <c r="G22" s="19">
        <f t="shared" si="4"/>
        <v>4.1907997035425097</v>
      </c>
      <c r="H22" s="20">
        <f t="shared" si="5"/>
        <v>19.906298591826921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43067.368426999994</v>
      </c>
      <c r="D23" s="18">
        <f t="shared" si="1"/>
        <v>3588.9473689166662</v>
      </c>
      <c r="E23" s="19">
        <f t="shared" si="2"/>
        <v>21.795226936740889</v>
      </c>
      <c r="F23" s="19">
        <f t="shared" si="3"/>
        <v>10.897613468370444</v>
      </c>
      <c r="G23" s="19">
        <f t="shared" si="4"/>
        <v>4.3590453873481776</v>
      </c>
      <c r="H23" s="20">
        <f t="shared" si="5"/>
        <v>20.705465589903842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43067.368426999994</v>
      </c>
      <c r="D24" s="18">
        <f t="shared" si="1"/>
        <v>3588.9473689166662</v>
      </c>
      <c r="E24" s="19">
        <f t="shared" si="2"/>
        <v>21.795226936740889</v>
      </c>
      <c r="F24" s="19">
        <f t="shared" si="3"/>
        <v>10.897613468370444</v>
      </c>
      <c r="G24" s="19">
        <f t="shared" si="4"/>
        <v>4.3590453873481776</v>
      </c>
      <c r="H24" s="20">
        <f t="shared" si="5"/>
        <v>20.705465589903842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44729.647499999999</v>
      </c>
      <c r="D25" s="18">
        <f t="shared" si="1"/>
        <v>3727.4706249999999</v>
      </c>
      <c r="E25" s="19">
        <f t="shared" si="2"/>
        <v>22.636461285425099</v>
      </c>
      <c r="F25" s="19">
        <f t="shared" si="3"/>
        <v>11.31823064271255</v>
      </c>
      <c r="G25" s="19">
        <f t="shared" si="4"/>
        <v>4.52729225708502</v>
      </c>
      <c r="H25" s="20">
        <f t="shared" si="5"/>
        <v>21.504638221153847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44729.647499999999</v>
      </c>
      <c r="D26" s="18">
        <f t="shared" si="1"/>
        <v>3727.4706249999999</v>
      </c>
      <c r="E26" s="19">
        <f t="shared" si="2"/>
        <v>22.636461285425099</v>
      </c>
      <c r="F26" s="19">
        <f t="shared" si="3"/>
        <v>11.31823064271255</v>
      </c>
      <c r="G26" s="19">
        <f t="shared" si="4"/>
        <v>4.52729225708502</v>
      </c>
      <c r="H26" s="20">
        <f t="shared" si="5"/>
        <v>21.504638221153847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46391.914855999996</v>
      </c>
      <c r="D27" s="18">
        <f t="shared" si="1"/>
        <v>3865.9929046666666</v>
      </c>
      <c r="E27" s="19">
        <f t="shared" si="2"/>
        <v>23.477689704453439</v>
      </c>
      <c r="F27" s="19">
        <f t="shared" si="3"/>
        <v>11.73884485222672</v>
      </c>
      <c r="G27" s="19">
        <f t="shared" si="4"/>
        <v>4.6955379408906879</v>
      </c>
      <c r="H27" s="20">
        <f t="shared" si="5"/>
        <v>22.303805219230767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46391.914855999996</v>
      </c>
      <c r="D28" s="18">
        <f t="shared" si="1"/>
        <v>3865.9929046666666</v>
      </c>
      <c r="E28" s="19">
        <f t="shared" si="2"/>
        <v>23.477689704453439</v>
      </c>
      <c r="F28" s="19">
        <f t="shared" si="3"/>
        <v>11.73884485222672</v>
      </c>
      <c r="G28" s="19">
        <f t="shared" si="4"/>
        <v>4.6955379408906879</v>
      </c>
      <c r="H28" s="20">
        <f t="shared" si="5"/>
        <v>22.303805219230767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48054.170494999998</v>
      </c>
      <c r="D29" s="18">
        <f t="shared" si="1"/>
        <v>4004.5142079166662</v>
      </c>
      <c r="E29" s="19">
        <f t="shared" si="2"/>
        <v>24.318912193825909</v>
      </c>
      <c r="F29" s="19">
        <f t="shared" si="3"/>
        <v>12.159456096912955</v>
      </c>
      <c r="G29" s="19">
        <f t="shared" si="4"/>
        <v>4.863782438765182</v>
      </c>
      <c r="H29" s="20">
        <f t="shared" si="5"/>
        <v>23.102966584134613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49716.461285000005</v>
      </c>
      <c r="D30" s="18">
        <f t="shared" si="1"/>
        <v>4143.0384404166671</v>
      </c>
      <c r="E30" s="19">
        <f t="shared" si="2"/>
        <v>25.160152472165993</v>
      </c>
      <c r="F30" s="19">
        <f t="shared" si="3"/>
        <v>12.580076236082997</v>
      </c>
      <c r="G30" s="19">
        <f t="shared" si="4"/>
        <v>5.0320304944331991</v>
      </c>
      <c r="H30" s="20">
        <f t="shared" si="5"/>
        <v>23.902144848557693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51378.716924</v>
      </c>
      <c r="D31" s="18">
        <f t="shared" si="1"/>
        <v>4281.5597436666667</v>
      </c>
      <c r="E31" s="19">
        <f t="shared" si="2"/>
        <v>26.001374961538463</v>
      </c>
      <c r="F31" s="19">
        <f t="shared" si="3"/>
        <v>13.000687480769232</v>
      </c>
      <c r="G31" s="19">
        <f t="shared" si="4"/>
        <v>5.2002749923076923</v>
      </c>
      <c r="H31" s="20">
        <f t="shared" si="5"/>
        <v>24.701306213461539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51471.937375999994</v>
      </c>
      <c r="D32" s="18">
        <f t="shared" si="1"/>
        <v>4289.3281146666659</v>
      </c>
      <c r="E32" s="19">
        <f t="shared" si="2"/>
        <v>26.048551303643723</v>
      </c>
      <c r="F32" s="19">
        <f t="shared" si="3"/>
        <v>13.024275651821862</v>
      </c>
      <c r="G32" s="19">
        <f t="shared" si="4"/>
        <v>5.2097102607287447</v>
      </c>
      <c r="H32" s="20">
        <f t="shared" si="5"/>
        <v>24.746123738461534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51558.3151</v>
      </c>
      <c r="D33" s="18">
        <f t="shared" si="1"/>
        <v>4296.5262583333333</v>
      </c>
      <c r="E33" s="19">
        <f t="shared" si="2"/>
        <v>26.092264726720646</v>
      </c>
      <c r="F33" s="19">
        <f t="shared" si="3"/>
        <v>13.046132363360323</v>
      </c>
      <c r="G33" s="19">
        <f t="shared" si="4"/>
        <v>5.2184529453441293</v>
      </c>
      <c r="H33" s="20">
        <f t="shared" si="5"/>
        <v>24.787651490384615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51638.330493000001</v>
      </c>
      <c r="D34" s="18">
        <f t="shared" si="1"/>
        <v>4303.1942077499998</v>
      </c>
      <c r="E34" s="19">
        <f t="shared" si="2"/>
        <v>26.132758346659919</v>
      </c>
      <c r="F34" s="19">
        <f t="shared" si="3"/>
        <v>13.06637917332996</v>
      </c>
      <c r="G34" s="19">
        <f t="shared" si="4"/>
        <v>5.2265516693319842</v>
      </c>
      <c r="H34" s="20">
        <f t="shared" si="5"/>
        <v>24.826120429326924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51712.475668999999</v>
      </c>
      <c r="D35" s="18">
        <f t="shared" si="1"/>
        <v>4309.372972416666</v>
      </c>
      <c r="E35" s="19">
        <f t="shared" si="2"/>
        <v>26.170281209008095</v>
      </c>
      <c r="F35" s="19">
        <f t="shared" si="3"/>
        <v>13.085140604504048</v>
      </c>
      <c r="G35" s="19">
        <f t="shared" si="4"/>
        <v>5.2340562418016194</v>
      </c>
      <c r="H35" s="20">
        <f t="shared" si="5"/>
        <v>24.861767148557693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51781.113855000003</v>
      </c>
      <c r="D36" s="18">
        <f t="shared" si="1"/>
        <v>4315.0928212500003</v>
      </c>
      <c r="E36" s="19">
        <f t="shared" si="2"/>
        <v>26.205017133097169</v>
      </c>
      <c r="F36" s="19">
        <f t="shared" si="3"/>
        <v>13.102508566548584</v>
      </c>
      <c r="G36" s="19">
        <f t="shared" si="4"/>
        <v>5.2410034266194341</v>
      </c>
      <c r="H36" s="20">
        <f t="shared" si="5"/>
        <v>24.894766276442308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51844.760599000001</v>
      </c>
      <c r="D37" s="18">
        <f t="shared" si="1"/>
        <v>4320.3967165833337</v>
      </c>
      <c r="E37" s="19">
        <f t="shared" si="2"/>
        <v>26.237227023785426</v>
      </c>
      <c r="F37" s="19">
        <f t="shared" si="3"/>
        <v>13.118613511892713</v>
      </c>
      <c r="G37" s="19">
        <f t="shared" si="4"/>
        <v>5.2474454047570855</v>
      </c>
      <c r="H37" s="20">
        <f t="shared" si="5"/>
        <v>24.925365672596154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51903.661957999997</v>
      </c>
      <c r="D38" s="18">
        <f t="shared" si="1"/>
        <v>4325.3051631666658</v>
      </c>
      <c r="E38" s="19">
        <f t="shared" si="2"/>
        <v>26.267035403846151</v>
      </c>
      <c r="F38" s="19">
        <f t="shared" si="3"/>
        <v>13.133517701923076</v>
      </c>
      <c r="G38" s="19">
        <f t="shared" si="4"/>
        <v>5.2534070807692306</v>
      </c>
      <c r="H38" s="20">
        <f t="shared" si="5"/>
        <v>24.953683633653846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51958.216310000003</v>
      </c>
      <c r="D39" s="18">
        <f t="shared" si="1"/>
        <v>4329.851359166667</v>
      </c>
      <c r="E39" s="19">
        <f t="shared" si="2"/>
        <v>26.294643881578949</v>
      </c>
      <c r="F39" s="19">
        <f t="shared" si="3"/>
        <v>13.147321940789475</v>
      </c>
      <c r="G39" s="19">
        <f t="shared" si="4"/>
        <v>5.2589287763157895</v>
      </c>
      <c r="H39" s="20">
        <f t="shared" si="5"/>
        <v>24.979911687500003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52008.728297000001</v>
      </c>
      <c r="D40" s="18">
        <f t="shared" si="1"/>
        <v>4334.0606914166674</v>
      </c>
      <c r="E40" s="19">
        <f t="shared" si="2"/>
        <v>26.320206628036438</v>
      </c>
      <c r="F40" s="19">
        <f t="shared" si="3"/>
        <v>13.160103314018219</v>
      </c>
      <c r="G40" s="19">
        <f t="shared" si="4"/>
        <v>5.2640413256072875</v>
      </c>
      <c r="H40" s="20">
        <f t="shared" si="5"/>
        <v>25.004196296634618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52055.514277999995</v>
      </c>
      <c r="D41" s="18">
        <f t="shared" si="1"/>
        <v>4337.9595231666663</v>
      </c>
      <c r="E41" s="19">
        <f t="shared" si="2"/>
        <v>26.343883743927123</v>
      </c>
      <c r="F41" s="19">
        <f t="shared" si="3"/>
        <v>13.171941871963561</v>
      </c>
      <c r="G41" s="19">
        <f t="shared" si="4"/>
        <v>5.2687767487854247</v>
      </c>
      <c r="H41" s="20">
        <f t="shared" si="5"/>
        <v>25.026689556730766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52098.808593000002</v>
      </c>
      <c r="D42" s="22">
        <f t="shared" si="1"/>
        <v>4341.5673827499995</v>
      </c>
      <c r="E42" s="23">
        <f t="shared" si="2"/>
        <v>26.365793822368421</v>
      </c>
      <c r="F42" s="23">
        <f t="shared" si="3"/>
        <v>13.18289691118421</v>
      </c>
      <c r="G42" s="23">
        <f t="shared" si="4"/>
        <v>5.2731587644736839</v>
      </c>
      <c r="H42" s="24">
        <f t="shared" si="5"/>
        <v>25.047504131250001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12</v>
      </c>
      <c r="B1" s="1" t="s">
        <v>36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29736.12</v>
      </c>
      <c r="C7" s="18">
        <f t="shared" ref="C7:C42" si="0">B7*$D$3</f>
        <v>34841.811803999997</v>
      </c>
      <c r="D7" s="18">
        <f t="shared" ref="D7:D42" si="1">B7/12*$D$3</f>
        <v>2903.4843169999995</v>
      </c>
      <c r="E7" s="19">
        <f t="shared" ref="E7:E42" si="2">C7/1976</f>
        <v>17.632495852226718</v>
      </c>
      <c r="F7" s="19">
        <f>E7/2</f>
        <v>8.8162479261133591</v>
      </c>
      <c r="G7" s="19">
        <f>E7/5</f>
        <v>3.5264991704453434</v>
      </c>
      <c r="H7" s="20">
        <f>C7/2080</f>
        <v>16.750871059615385</v>
      </c>
    </row>
    <row r="8" spans="1:8" x14ac:dyDescent="0.3">
      <c r="A8" s="8">
        <f>A7+1</f>
        <v>1</v>
      </c>
      <c r="B8" s="18">
        <v>29736.12</v>
      </c>
      <c r="C8" s="18">
        <f t="shared" si="0"/>
        <v>34841.811803999997</v>
      </c>
      <c r="D8" s="18">
        <f t="shared" si="1"/>
        <v>2903.4843169999995</v>
      </c>
      <c r="E8" s="19">
        <f t="shared" si="2"/>
        <v>17.632495852226718</v>
      </c>
      <c r="F8" s="19">
        <f t="shared" ref="F8:F42" si="3">E8/2</f>
        <v>8.8162479261133591</v>
      </c>
      <c r="G8" s="19">
        <f t="shared" ref="G8:G42" si="4">E8/5</f>
        <v>3.5264991704453434</v>
      </c>
      <c r="H8" s="20">
        <f t="shared" ref="H8:H42" si="5">C8/2080</f>
        <v>16.750871059615385</v>
      </c>
    </row>
    <row r="9" spans="1:8" x14ac:dyDescent="0.3">
      <c r="A9" s="8">
        <f t="shared" ref="A9:A42" si="6">A8+1</f>
        <v>2</v>
      </c>
      <c r="B9" s="18">
        <v>30483.61</v>
      </c>
      <c r="C9" s="18">
        <f t="shared" si="0"/>
        <v>35717.645836999996</v>
      </c>
      <c r="D9" s="18">
        <f t="shared" si="1"/>
        <v>2976.4704864166665</v>
      </c>
      <c r="E9" s="19">
        <f t="shared" si="2"/>
        <v>18.075731698886639</v>
      </c>
      <c r="F9" s="19">
        <f t="shared" si="3"/>
        <v>9.0378658494433193</v>
      </c>
      <c r="G9" s="19">
        <f t="shared" si="4"/>
        <v>3.6151463397773278</v>
      </c>
      <c r="H9" s="20">
        <f t="shared" si="5"/>
        <v>17.171945113942307</v>
      </c>
    </row>
    <row r="10" spans="1:8" x14ac:dyDescent="0.3">
      <c r="A10" s="8">
        <f t="shared" si="6"/>
        <v>3</v>
      </c>
      <c r="B10" s="18">
        <v>31614.7</v>
      </c>
      <c r="C10" s="18">
        <f t="shared" si="0"/>
        <v>37042.94399</v>
      </c>
      <c r="D10" s="18">
        <f t="shared" si="1"/>
        <v>3086.9119991666666</v>
      </c>
      <c r="E10" s="19">
        <f t="shared" si="2"/>
        <v>18.74642914473684</v>
      </c>
      <c r="F10" s="19">
        <f t="shared" si="3"/>
        <v>9.3732145723684201</v>
      </c>
      <c r="G10" s="19">
        <f t="shared" si="4"/>
        <v>3.7492858289473681</v>
      </c>
      <c r="H10" s="20">
        <f t="shared" si="5"/>
        <v>17.809107687499999</v>
      </c>
    </row>
    <row r="11" spans="1:8" x14ac:dyDescent="0.3">
      <c r="A11" s="8">
        <f t="shared" si="6"/>
        <v>4</v>
      </c>
      <c r="B11" s="18">
        <v>32745.8</v>
      </c>
      <c r="C11" s="18">
        <f t="shared" si="0"/>
        <v>38368.253859999997</v>
      </c>
      <c r="D11" s="18">
        <f t="shared" si="1"/>
        <v>3197.3544883333329</v>
      </c>
      <c r="E11" s="19">
        <f t="shared" si="2"/>
        <v>19.417132520242912</v>
      </c>
      <c r="F11" s="19">
        <f t="shared" si="3"/>
        <v>9.7085662601214562</v>
      </c>
      <c r="G11" s="19">
        <f t="shared" si="4"/>
        <v>3.8834265040485825</v>
      </c>
      <c r="H11" s="20">
        <f t="shared" si="5"/>
        <v>18.446275894230769</v>
      </c>
    </row>
    <row r="12" spans="1:8" x14ac:dyDescent="0.3">
      <c r="A12" s="8">
        <f t="shared" si="6"/>
        <v>5</v>
      </c>
      <c r="B12" s="18">
        <v>32745.8</v>
      </c>
      <c r="C12" s="18">
        <f t="shared" si="0"/>
        <v>38368.253859999997</v>
      </c>
      <c r="D12" s="18">
        <f t="shared" si="1"/>
        <v>3197.3544883333329</v>
      </c>
      <c r="E12" s="19">
        <f t="shared" si="2"/>
        <v>19.417132520242912</v>
      </c>
      <c r="F12" s="19">
        <f t="shared" si="3"/>
        <v>9.7085662601214562</v>
      </c>
      <c r="G12" s="19">
        <f t="shared" si="4"/>
        <v>3.8834265040485825</v>
      </c>
      <c r="H12" s="20">
        <f t="shared" si="5"/>
        <v>18.446275894230769</v>
      </c>
    </row>
    <row r="13" spans="1:8" x14ac:dyDescent="0.3">
      <c r="A13" s="8">
        <f t="shared" si="6"/>
        <v>6</v>
      </c>
      <c r="B13" s="18">
        <v>33707.839999999997</v>
      </c>
      <c r="C13" s="18">
        <f t="shared" si="0"/>
        <v>39495.476127999995</v>
      </c>
      <c r="D13" s="18">
        <f t="shared" si="1"/>
        <v>3291.2896773333327</v>
      </c>
      <c r="E13" s="19">
        <f t="shared" si="2"/>
        <v>19.987589133603237</v>
      </c>
      <c r="F13" s="19">
        <f t="shared" si="3"/>
        <v>9.9937945668016184</v>
      </c>
      <c r="G13" s="19">
        <f t="shared" si="4"/>
        <v>3.9975178267206473</v>
      </c>
      <c r="H13" s="20">
        <f t="shared" si="5"/>
        <v>18.988209676923073</v>
      </c>
    </row>
    <row r="14" spans="1:8" x14ac:dyDescent="0.3">
      <c r="A14" s="8">
        <f t="shared" si="6"/>
        <v>7</v>
      </c>
      <c r="B14" s="18">
        <v>35499.43</v>
      </c>
      <c r="C14" s="18">
        <f t="shared" si="0"/>
        <v>41594.682131000001</v>
      </c>
      <c r="D14" s="18">
        <f t="shared" si="1"/>
        <v>3466.2235109166668</v>
      </c>
      <c r="E14" s="19">
        <f t="shared" si="2"/>
        <v>21.049940349696357</v>
      </c>
      <c r="F14" s="19">
        <f t="shared" si="3"/>
        <v>10.524970174848178</v>
      </c>
      <c r="G14" s="19">
        <f t="shared" si="4"/>
        <v>4.2099880699392713</v>
      </c>
      <c r="H14" s="20">
        <f t="shared" si="5"/>
        <v>19.997443332211539</v>
      </c>
    </row>
    <row r="15" spans="1:8" x14ac:dyDescent="0.3">
      <c r="A15" s="8">
        <f t="shared" si="6"/>
        <v>8</v>
      </c>
      <c r="B15" s="18">
        <v>35499.43</v>
      </c>
      <c r="C15" s="18">
        <f t="shared" si="0"/>
        <v>41594.682131000001</v>
      </c>
      <c r="D15" s="18">
        <f t="shared" si="1"/>
        <v>3466.2235109166668</v>
      </c>
      <c r="E15" s="19">
        <f t="shared" si="2"/>
        <v>21.049940349696357</v>
      </c>
      <c r="F15" s="19">
        <f t="shared" si="3"/>
        <v>10.524970174848178</v>
      </c>
      <c r="G15" s="19">
        <f t="shared" si="4"/>
        <v>4.2099880699392713</v>
      </c>
      <c r="H15" s="20">
        <f t="shared" si="5"/>
        <v>19.997443332211539</v>
      </c>
    </row>
    <row r="16" spans="1:8" x14ac:dyDescent="0.3">
      <c r="A16" s="8">
        <f t="shared" si="6"/>
        <v>9</v>
      </c>
      <c r="B16" s="18">
        <v>36428.870000000003</v>
      </c>
      <c r="C16" s="18">
        <f t="shared" si="0"/>
        <v>42683.706979000002</v>
      </c>
      <c r="D16" s="18">
        <f t="shared" si="1"/>
        <v>3556.9755815833332</v>
      </c>
      <c r="E16" s="19">
        <f t="shared" si="2"/>
        <v>21.601066284919028</v>
      </c>
      <c r="F16" s="19">
        <f t="shared" si="3"/>
        <v>10.800533142459514</v>
      </c>
      <c r="G16" s="19">
        <f t="shared" si="4"/>
        <v>4.3202132569838056</v>
      </c>
      <c r="H16" s="20">
        <f t="shared" si="5"/>
        <v>20.521012970673077</v>
      </c>
    </row>
    <row r="17" spans="1:8" x14ac:dyDescent="0.3">
      <c r="A17" s="8">
        <f t="shared" si="6"/>
        <v>10</v>
      </c>
      <c r="B17" s="18">
        <v>36932.120000000003</v>
      </c>
      <c r="C17" s="18">
        <f t="shared" si="0"/>
        <v>43273.365003999999</v>
      </c>
      <c r="D17" s="18">
        <f t="shared" si="1"/>
        <v>3606.1137503333334</v>
      </c>
      <c r="E17" s="19">
        <f t="shared" si="2"/>
        <v>21.89947621659919</v>
      </c>
      <c r="F17" s="19">
        <f t="shared" si="3"/>
        <v>10.949738108299595</v>
      </c>
      <c r="G17" s="19">
        <f t="shared" si="4"/>
        <v>4.3798952433198384</v>
      </c>
      <c r="H17" s="20">
        <f t="shared" si="5"/>
        <v>20.804502405769231</v>
      </c>
    </row>
    <row r="18" spans="1:8" x14ac:dyDescent="0.3">
      <c r="A18" s="8">
        <f t="shared" si="6"/>
        <v>11</v>
      </c>
      <c r="B18" s="18">
        <v>37357.769999999997</v>
      </c>
      <c r="C18" s="18">
        <f t="shared" si="0"/>
        <v>43772.099108999995</v>
      </c>
      <c r="D18" s="18">
        <f t="shared" si="1"/>
        <v>3647.6749257499996</v>
      </c>
      <c r="E18" s="19">
        <f t="shared" si="2"/>
        <v>22.151872018724696</v>
      </c>
      <c r="F18" s="19">
        <f t="shared" si="3"/>
        <v>11.075936009362348</v>
      </c>
      <c r="G18" s="19">
        <f t="shared" si="4"/>
        <v>4.4303744037449393</v>
      </c>
      <c r="H18" s="20">
        <f t="shared" si="5"/>
        <v>21.044278417788458</v>
      </c>
    </row>
    <row r="19" spans="1:8" x14ac:dyDescent="0.3">
      <c r="A19" s="8">
        <f t="shared" si="6"/>
        <v>12</v>
      </c>
      <c r="B19" s="18">
        <v>38544.26</v>
      </c>
      <c r="C19" s="18">
        <f t="shared" si="0"/>
        <v>45162.309441999998</v>
      </c>
      <c r="D19" s="18">
        <f t="shared" si="1"/>
        <v>3763.5257868333338</v>
      </c>
      <c r="E19" s="19">
        <f t="shared" si="2"/>
        <v>22.855419758097163</v>
      </c>
      <c r="F19" s="19">
        <f t="shared" si="3"/>
        <v>11.427709879048582</v>
      </c>
      <c r="G19" s="19">
        <f t="shared" si="4"/>
        <v>4.5710839516194328</v>
      </c>
      <c r="H19" s="20">
        <f t="shared" si="5"/>
        <v>21.712648770192306</v>
      </c>
    </row>
    <row r="20" spans="1:8" x14ac:dyDescent="0.3">
      <c r="A20" s="8">
        <f t="shared" si="6"/>
        <v>13</v>
      </c>
      <c r="B20" s="18">
        <v>38544.26</v>
      </c>
      <c r="C20" s="18">
        <f t="shared" si="0"/>
        <v>45162.309441999998</v>
      </c>
      <c r="D20" s="18">
        <f t="shared" si="1"/>
        <v>3763.5257868333338</v>
      </c>
      <c r="E20" s="19">
        <f t="shared" si="2"/>
        <v>22.855419758097163</v>
      </c>
      <c r="F20" s="19">
        <f t="shared" si="3"/>
        <v>11.427709879048582</v>
      </c>
      <c r="G20" s="19">
        <f t="shared" si="4"/>
        <v>4.5710839516194328</v>
      </c>
      <c r="H20" s="20">
        <f t="shared" si="5"/>
        <v>21.712648770192306</v>
      </c>
    </row>
    <row r="21" spans="1:8" x14ac:dyDescent="0.3">
      <c r="A21" s="8">
        <f t="shared" si="6"/>
        <v>14</v>
      </c>
      <c r="B21" s="18">
        <v>40156.39</v>
      </c>
      <c r="C21" s="18">
        <f t="shared" si="0"/>
        <v>47051.242162999995</v>
      </c>
      <c r="D21" s="18">
        <f t="shared" si="1"/>
        <v>3920.9368469166666</v>
      </c>
      <c r="E21" s="19">
        <f t="shared" si="2"/>
        <v>23.81135736993927</v>
      </c>
      <c r="F21" s="19">
        <f t="shared" si="3"/>
        <v>11.905678684969635</v>
      </c>
      <c r="G21" s="19">
        <f t="shared" si="4"/>
        <v>4.7622714739878536</v>
      </c>
      <c r="H21" s="20">
        <f t="shared" si="5"/>
        <v>22.620789501442307</v>
      </c>
    </row>
    <row r="22" spans="1:8" x14ac:dyDescent="0.3">
      <c r="A22" s="8">
        <f t="shared" si="6"/>
        <v>15</v>
      </c>
      <c r="B22" s="18">
        <v>40156.39</v>
      </c>
      <c r="C22" s="18">
        <f t="shared" si="0"/>
        <v>47051.242162999995</v>
      </c>
      <c r="D22" s="18">
        <f t="shared" si="1"/>
        <v>3920.9368469166666</v>
      </c>
      <c r="E22" s="19">
        <f t="shared" si="2"/>
        <v>23.81135736993927</v>
      </c>
      <c r="F22" s="19">
        <f t="shared" si="3"/>
        <v>11.905678684969635</v>
      </c>
      <c r="G22" s="19">
        <f t="shared" si="4"/>
        <v>4.7622714739878536</v>
      </c>
      <c r="H22" s="20">
        <f t="shared" si="5"/>
        <v>22.620789501442307</v>
      </c>
    </row>
    <row r="23" spans="1:8" x14ac:dyDescent="0.3">
      <c r="A23" s="8">
        <f t="shared" si="6"/>
        <v>16</v>
      </c>
      <c r="B23" s="18">
        <v>42415.47</v>
      </c>
      <c r="C23" s="18">
        <f t="shared" si="0"/>
        <v>49698.206199</v>
      </c>
      <c r="D23" s="18">
        <f t="shared" si="1"/>
        <v>4141.51718325</v>
      </c>
      <c r="E23" s="19">
        <f t="shared" si="2"/>
        <v>25.150914068319839</v>
      </c>
      <c r="F23" s="19">
        <f t="shared" si="3"/>
        <v>12.575457034159919</v>
      </c>
      <c r="G23" s="19">
        <f t="shared" si="4"/>
        <v>5.0301828136639681</v>
      </c>
      <c r="H23" s="20">
        <f t="shared" si="5"/>
        <v>23.893368364903846</v>
      </c>
    </row>
    <row r="24" spans="1:8" x14ac:dyDescent="0.3">
      <c r="A24" s="8">
        <f t="shared" si="6"/>
        <v>17</v>
      </c>
      <c r="B24" s="18">
        <v>43344.37</v>
      </c>
      <c r="C24" s="18">
        <f t="shared" si="0"/>
        <v>50786.598329</v>
      </c>
      <c r="D24" s="18">
        <f t="shared" si="1"/>
        <v>4232.2165274166673</v>
      </c>
      <c r="E24" s="19">
        <f t="shared" si="2"/>
        <v>25.701719802125506</v>
      </c>
      <c r="F24" s="19">
        <f t="shared" si="3"/>
        <v>12.850859901062753</v>
      </c>
      <c r="G24" s="19">
        <f t="shared" si="4"/>
        <v>5.1403439604251009</v>
      </c>
      <c r="H24" s="20">
        <f t="shared" si="5"/>
        <v>24.416633812019231</v>
      </c>
    </row>
    <row r="25" spans="1:8" x14ac:dyDescent="0.3">
      <c r="A25" s="8">
        <f t="shared" si="6"/>
        <v>18</v>
      </c>
      <c r="B25" s="18">
        <v>44674.400000000001</v>
      </c>
      <c r="C25" s="18">
        <f t="shared" si="0"/>
        <v>52344.994480000001</v>
      </c>
      <c r="D25" s="18">
        <f t="shared" si="1"/>
        <v>4362.0828733333337</v>
      </c>
      <c r="E25" s="19">
        <f t="shared" si="2"/>
        <v>26.49038182186235</v>
      </c>
      <c r="F25" s="19">
        <f t="shared" si="3"/>
        <v>13.245190910931175</v>
      </c>
      <c r="G25" s="19">
        <f t="shared" si="4"/>
        <v>5.29807636437247</v>
      </c>
      <c r="H25" s="20">
        <f t="shared" si="5"/>
        <v>25.165862730769231</v>
      </c>
    </row>
    <row r="26" spans="1:8" x14ac:dyDescent="0.3">
      <c r="A26" s="8">
        <f t="shared" si="6"/>
        <v>19</v>
      </c>
      <c r="B26" s="18">
        <v>45603.3</v>
      </c>
      <c r="C26" s="18">
        <f t="shared" si="0"/>
        <v>53433.386610000001</v>
      </c>
      <c r="D26" s="18">
        <f t="shared" si="1"/>
        <v>4452.7822175000001</v>
      </c>
      <c r="E26" s="19">
        <f t="shared" si="2"/>
        <v>27.041187555668017</v>
      </c>
      <c r="F26" s="19">
        <f t="shared" si="3"/>
        <v>13.520593777834009</v>
      </c>
      <c r="G26" s="19">
        <f t="shared" si="4"/>
        <v>5.4082375111336036</v>
      </c>
      <c r="H26" s="20">
        <f t="shared" si="5"/>
        <v>25.689128177884616</v>
      </c>
    </row>
    <row r="27" spans="1:8" x14ac:dyDescent="0.3">
      <c r="A27" s="8">
        <f t="shared" si="6"/>
        <v>20</v>
      </c>
      <c r="B27" s="18">
        <v>45603.3</v>
      </c>
      <c r="C27" s="18">
        <f t="shared" si="0"/>
        <v>53433.386610000001</v>
      </c>
      <c r="D27" s="18">
        <f t="shared" si="1"/>
        <v>4452.7822175000001</v>
      </c>
      <c r="E27" s="19">
        <f t="shared" si="2"/>
        <v>27.041187555668017</v>
      </c>
      <c r="F27" s="19">
        <f t="shared" si="3"/>
        <v>13.520593777834009</v>
      </c>
      <c r="G27" s="19">
        <f t="shared" si="4"/>
        <v>5.4082375111336036</v>
      </c>
      <c r="H27" s="20">
        <f t="shared" si="5"/>
        <v>25.689128177884616</v>
      </c>
    </row>
    <row r="28" spans="1:8" x14ac:dyDescent="0.3">
      <c r="A28" s="8">
        <f t="shared" si="6"/>
        <v>21</v>
      </c>
      <c r="B28" s="18">
        <v>46532.2</v>
      </c>
      <c r="C28" s="18">
        <f t="shared" si="0"/>
        <v>54521.778739999994</v>
      </c>
      <c r="D28" s="18">
        <f t="shared" si="1"/>
        <v>4543.4815616666665</v>
      </c>
      <c r="E28" s="19">
        <f t="shared" si="2"/>
        <v>27.591993289473681</v>
      </c>
      <c r="F28" s="19">
        <f t="shared" si="3"/>
        <v>13.795996644736841</v>
      </c>
      <c r="G28" s="19">
        <f t="shared" si="4"/>
        <v>5.5183986578947364</v>
      </c>
      <c r="H28" s="20">
        <f t="shared" si="5"/>
        <v>26.212393624999997</v>
      </c>
    </row>
    <row r="29" spans="1:8" x14ac:dyDescent="0.3">
      <c r="A29" s="8">
        <f t="shared" si="6"/>
        <v>22</v>
      </c>
      <c r="B29" s="18">
        <v>46604.95</v>
      </c>
      <c r="C29" s="18">
        <f t="shared" si="0"/>
        <v>54607.019914999997</v>
      </c>
      <c r="D29" s="18">
        <f t="shared" si="1"/>
        <v>4550.5849929166661</v>
      </c>
      <c r="E29" s="19">
        <f t="shared" si="2"/>
        <v>27.635131535931173</v>
      </c>
      <c r="F29" s="19">
        <f t="shared" si="3"/>
        <v>13.817565767965586</v>
      </c>
      <c r="G29" s="19">
        <f t="shared" si="4"/>
        <v>5.5270263071862349</v>
      </c>
      <c r="H29" s="20">
        <f t="shared" si="5"/>
        <v>26.253374959134614</v>
      </c>
    </row>
    <row r="30" spans="1:8" x14ac:dyDescent="0.3">
      <c r="A30" s="8">
        <f t="shared" si="6"/>
        <v>23</v>
      </c>
      <c r="B30" s="18">
        <v>48217.09</v>
      </c>
      <c r="C30" s="18">
        <f t="shared" si="0"/>
        <v>56495.964352999996</v>
      </c>
      <c r="D30" s="18">
        <f t="shared" si="1"/>
        <v>4707.997029416666</v>
      </c>
      <c r="E30" s="19">
        <f t="shared" si="2"/>
        <v>28.591075077429149</v>
      </c>
      <c r="F30" s="19">
        <f t="shared" si="3"/>
        <v>14.295537538714575</v>
      </c>
      <c r="G30" s="19">
        <f t="shared" si="4"/>
        <v>5.7182150154858302</v>
      </c>
      <c r="H30" s="20">
        <f t="shared" si="5"/>
        <v>27.16152132355769</v>
      </c>
    </row>
    <row r="31" spans="1:8" x14ac:dyDescent="0.3">
      <c r="A31" s="8">
        <f t="shared" si="6"/>
        <v>24</v>
      </c>
      <c r="B31" s="18">
        <v>49829.24</v>
      </c>
      <c r="C31" s="18">
        <f t="shared" si="0"/>
        <v>58384.920507999996</v>
      </c>
      <c r="D31" s="18">
        <f t="shared" si="1"/>
        <v>4865.410042333333</v>
      </c>
      <c r="E31" s="19">
        <f t="shared" si="2"/>
        <v>29.547024548582993</v>
      </c>
      <c r="F31" s="19">
        <f t="shared" si="3"/>
        <v>14.773512274291496</v>
      </c>
      <c r="G31" s="19">
        <f t="shared" si="4"/>
        <v>5.9094049097165984</v>
      </c>
      <c r="H31" s="20">
        <f t="shared" si="5"/>
        <v>28.069673321153843</v>
      </c>
    </row>
    <row r="32" spans="1:8" x14ac:dyDescent="0.3">
      <c r="A32" s="8">
        <f t="shared" si="6"/>
        <v>25</v>
      </c>
      <c r="B32" s="18">
        <v>49919.64</v>
      </c>
      <c r="C32" s="18">
        <f t="shared" si="0"/>
        <v>58490.842187999995</v>
      </c>
      <c r="D32" s="18">
        <f t="shared" si="1"/>
        <v>4874.2368489999999</v>
      </c>
      <c r="E32" s="19">
        <f t="shared" si="2"/>
        <v>29.60062863765182</v>
      </c>
      <c r="F32" s="19">
        <f t="shared" si="3"/>
        <v>14.80031431882591</v>
      </c>
      <c r="G32" s="19">
        <f t="shared" si="4"/>
        <v>5.9201257275303636</v>
      </c>
      <c r="H32" s="20">
        <f t="shared" si="5"/>
        <v>28.120597205769229</v>
      </c>
    </row>
    <row r="33" spans="1:8" x14ac:dyDescent="0.3">
      <c r="A33" s="8">
        <f t="shared" si="6"/>
        <v>26</v>
      </c>
      <c r="B33" s="18">
        <v>50003.41</v>
      </c>
      <c r="C33" s="18">
        <f t="shared" si="0"/>
        <v>58588.995497000004</v>
      </c>
      <c r="D33" s="18">
        <f t="shared" si="1"/>
        <v>4882.4162914166664</v>
      </c>
      <c r="E33" s="19">
        <f t="shared" si="2"/>
        <v>29.650301364878544</v>
      </c>
      <c r="F33" s="19">
        <f t="shared" si="3"/>
        <v>14.825150682439272</v>
      </c>
      <c r="G33" s="19">
        <f t="shared" si="4"/>
        <v>5.9300602729757088</v>
      </c>
      <c r="H33" s="20">
        <f t="shared" si="5"/>
        <v>28.167786296634617</v>
      </c>
    </row>
    <row r="34" spans="1:8" x14ac:dyDescent="0.3">
      <c r="A34" s="8">
        <f t="shared" si="6"/>
        <v>27</v>
      </c>
      <c r="B34" s="18">
        <v>50081.02</v>
      </c>
      <c r="C34" s="18">
        <f t="shared" si="0"/>
        <v>58679.931133999991</v>
      </c>
      <c r="D34" s="18">
        <f t="shared" si="1"/>
        <v>4889.9942611666665</v>
      </c>
      <c r="E34" s="19">
        <f t="shared" si="2"/>
        <v>29.696321424089064</v>
      </c>
      <c r="F34" s="19">
        <f t="shared" si="3"/>
        <v>14.848160712044532</v>
      </c>
      <c r="G34" s="19">
        <f t="shared" si="4"/>
        <v>5.9392642848178125</v>
      </c>
      <c r="H34" s="20">
        <f t="shared" si="5"/>
        <v>28.211505352884611</v>
      </c>
    </row>
    <row r="35" spans="1:8" x14ac:dyDescent="0.3">
      <c r="A35" s="8">
        <f t="shared" si="6"/>
        <v>28</v>
      </c>
      <c r="B35" s="18">
        <v>50152.92</v>
      </c>
      <c r="C35" s="18">
        <f t="shared" si="0"/>
        <v>58764.176363999999</v>
      </c>
      <c r="D35" s="18">
        <f t="shared" si="1"/>
        <v>4897.0146969999996</v>
      </c>
      <c r="E35" s="19">
        <f t="shared" si="2"/>
        <v>29.738955649797571</v>
      </c>
      <c r="F35" s="19">
        <f t="shared" si="3"/>
        <v>14.869477824898786</v>
      </c>
      <c r="G35" s="19">
        <f t="shared" si="4"/>
        <v>5.9477911299595139</v>
      </c>
      <c r="H35" s="20">
        <f t="shared" si="5"/>
        <v>28.252007867307693</v>
      </c>
    </row>
    <row r="36" spans="1:8" x14ac:dyDescent="0.3">
      <c r="A36" s="8">
        <f t="shared" si="6"/>
        <v>29</v>
      </c>
      <c r="B36" s="18">
        <v>50219.5</v>
      </c>
      <c r="C36" s="18">
        <f t="shared" si="0"/>
        <v>58842.188150000002</v>
      </c>
      <c r="D36" s="18">
        <f t="shared" si="1"/>
        <v>4903.5156791666659</v>
      </c>
      <c r="E36" s="19">
        <f t="shared" si="2"/>
        <v>29.778435298582998</v>
      </c>
      <c r="F36" s="19">
        <f t="shared" si="3"/>
        <v>14.889217649291499</v>
      </c>
      <c r="G36" s="19">
        <f t="shared" si="4"/>
        <v>5.9556870597165998</v>
      </c>
      <c r="H36" s="20">
        <f t="shared" si="5"/>
        <v>28.289513533653846</v>
      </c>
    </row>
    <row r="37" spans="1:8" x14ac:dyDescent="0.3">
      <c r="A37" s="8">
        <f t="shared" si="6"/>
        <v>30</v>
      </c>
      <c r="B37" s="18">
        <v>50281.23</v>
      </c>
      <c r="C37" s="18">
        <f t="shared" si="0"/>
        <v>58914.517190999999</v>
      </c>
      <c r="D37" s="18">
        <f t="shared" si="1"/>
        <v>4909.5430992499996</v>
      </c>
      <c r="E37" s="19">
        <f t="shared" si="2"/>
        <v>29.815039064271254</v>
      </c>
      <c r="F37" s="19">
        <f t="shared" si="3"/>
        <v>14.907519532135627</v>
      </c>
      <c r="G37" s="19">
        <f t="shared" si="4"/>
        <v>5.9630078128542507</v>
      </c>
      <c r="H37" s="20">
        <f t="shared" si="5"/>
        <v>28.324287111057693</v>
      </c>
    </row>
    <row r="38" spans="1:8" x14ac:dyDescent="0.3">
      <c r="A38" s="8">
        <f t="shared" si="6"/>
        <v>31</v>
      </c>
      <c r="B38" s="18">
        <v>50338.35</v>
      </c>
      <c r="C38" s="18">
        <f t="shared" si="0"/>
        <v>58981.444694999998</v>
      </c>
      <c r="D38" s="18">
        <f t="shared" si="1"/>
        <v>4915.1203912500005</v>
      </c>
      <c r="E38" s="19">
        <f t="shared" si="2"/>
        <v>29.848909258603239</v>
      </c>
      <c r="F38" s="19">
        <f t="shared" si="3"/>
        <v>14.92445462930162</v>
      </c>
      <c r="G38" s="19">
        <f t="shared" si="4"/>
        <v>5.969781851720648</v>
      </c>
      <c r="H38" s="20">
        <f t="shared" si="5"/>
        <v>28.356463795673076</v>
      </c>
    </row>
    <row r="39" spans="1:8" x14ac:dyDescent="0.3">
      <c r="A39" s="8">
        <f t="shared" si="6"/>
        <v>32</v>
      </c>
      <c r="B39" s="18">
        <v>50391.26</v>
      </c>
      <c r="C39" s="18">
        <f t="shared" si="0"/>
        <v>59043.439341999998</v>
      </c>
      <c r="D39" s="18">
        <f t="shared" si="1"/>
        <v>4920.2866118333332</v>
      </c>
      <c r="E39" s="19">
        <f t="shared" si="2"/>
        <v>29.880283067813764</v>
      </c>
      <c r="F39" s="19">
        <f t="shared" si="3"/>
        <v>14.940141533906882</v>
      </c>
      <c r="G39" s="19">
        <f t="shared" si="4"/>
        <v>5.9760566135627524</v>
      </c>
      <c r="H39" s="20">
        <f t="shared" si="5"/>
        <v>28.386268914423077</v>
      </c>
    </row>
    <row r="40" spans="1:8" x14ac:dyDescent="0.3">
      <c r="A40" s="8">
        <f t="shared" si="6"/>
        <v>33</v>
      </c>
      <c r="B40" s="18">
        <v>50440.24</v>
      </c>
      <c r="C40" s="18">
        <f t="shared" si="0"/>
        <v>59100.829207999996</v>
      </c>
      <c r="D40" s="18">
        <f t="shared" si="1"/>
        <v>4925.0691006666666</v>
      </c>
      <c r="E40" s="19">
        <f t="shared" si="2"/>
        <v>29.909326522267204</v>
      </c>
      <c r="F40" s="19">
        <f t="shared" si="3"/>
        <v>14.954663261133602</v>
      </c>
      <c r="G40" s="19">
        <f t="shared" si="4"/>
        <v>5.9818653044534411</v>
      </c>
      <c r="H40" s="20">
        <f t="shared" si="5"/>
        <v>28.413860196153845</v>
      </c>
    </row>
    <row r="41" spans="1:8" x14ac:dyDescent="0.3">
      <c r="A41" s="8">
        <f t="shared" si="6"/>
        <v>34</v>
      </c>
      <c r="B41" s="18">
        <v>50485.62</v>
      </c>
      <c r="C41" s="18">
        <f t="shared" si="0"/>
        <v>59154.000954000003</v>
      </c>
      <c r="D41" s="18">
        <f t="shared" si="1"/>
        <v>4929.5000795000005</v>
      </c>
      <c r="E41" s="19">
        <f t="shared" si="2"/>
        <v>29.93623530060729</v>
      </c>
      <c r="F41" s="19">
        <f t="shared" si="3"/>
        <v>14.968117650303645</v>
      </c>
      <c r="G41" s="19">
        <f t="shared" si="4"/>
        <v>5.987247060121458</v>
      </c>
      <c r="H41" s="20">
        <f t="shared" si="5"/>
        <v>28.439423535576925</v>
      </c>
    </row>
    <row r="42" spans="1:8" x14ac:dyDescent="0.3">
      <c r="A42" s="21">
        <f t="shared" si="6"/>
        <v>35</v>
      </c>
      <c r="B42" s="22">
        <v>50527.61</v>
      </c>
      <c r="C42" s="22">
        <f t="shared" si="0"/>
        <v>59203.200637000002</v>
      </c>
      <c r="D42" s="22">
        <f t="shared" si="1"/>
        <v>4933.6000530833335</v>
      </c>
      <c r="E42" s="23">
        <f t="shared" si="2"/>
        <v>29.961133925607289</v>
      </c>
      <c r="F42" s="23">
        <f t="shared" si="3"/>
        <v>14.980566962803644</v>
      </c>
      <c r="G42" s="23">
        <f t="shared" si="4"/>
        <v>5.9922267851214581</v>
      </c>
      <c r="H42" s="24">
        <f t="shared" si="5"/>
        <v>28.463077229326924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47</v>
      </c>
      <c r="B1" s="1" t="s">
        <v>59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27110.94</v>
      </c>
      <c r="C7" s="18">
        <f t="shared" ref="C7:C42" si="0">B7*$D$3</f>
        <v>31765.888397999999</v>
      </c>
      <c r="D7" s="18">
        <f t="shared" ref="D7:D42" si="1">B7/12*$D$3</f>
        <v>2647.1573664999996</v>
      </c>
      <c r="E7" s="19">
        <f t="shared" ref="E7:E42" si="2">C7/1976</f>
        <v>16.075854452429148</v>
      </c>
      <c r="F7" s="19">
        <f>E7/2</f>
        <v>8.037927226214574</v>
      </c>
      <c r="G7" s="19">
        <f>E7/5</f>
        <v>3.2151708904858296</v>
      </c>
      <c r="H7" s="20">
        <f>C7/2080</f>
        <v>15.272061729807692</v>
      </c>
    </row>
    <row r="8" spans="1:8" x14ac:dyDescent="0.3">
      <c r="A8" s="8">
        <f>A7+1</f>
        <v>1</v>
      </c>
      <c r="B8" s="18">
        <v>27715.7</v>
      </c>
      <c r="C8" s="18">
        <f t="shared" si="0"/>
        <v>32474.485690000001</v>
      </c>
      <c r="D8" s="18">
        <f t="shared" si="1"/>
        <v>2706.2071408333336</v>
      </c>
      <c r="E8" s="19">
        <f t="shared" si="2"/>
        <v>16.434456320850202</v>
      </c>
      <c r="F8" s="19">
        <f t="shared" ref="F8:F42" si="3">E8/2</f>
        <v>8.2172281604251012</v>
      </c>
      <c r="G8" s="19">
        <f t="shared" ref="G8:G42" si="4">E8/5</f>
        <v>3.2868912641700403</v>
      </c>
      <c r="H8" s="20">
        <f t="shared" ref="H8:H42" si="5">C8/2080</f>
        <v>15.612733504807693</v>
      </c>
    </row>
    <row r="9" spans="1:8" x14ac:dyDescent="0.3">
      <c r="A9" s="8">
        <f t="shared" ref="A9:A42" si="6">A8+1</f>
        <v>2</v>
      </c>
      <c r="B9" s="18">
        <v>28326.77</v>
      </c>
      <c r="C9" s="18">
        <f t="shared" si="0"/>
        <v>33190.476409000003</v>
      </c>
      <c r="D9" s="18">
        <f t="shared" si="1"/>
        <v>2765.8730340833331</v>
      </c>
      <c r="E9" s="19">
        <f t="shared" si="2"/>
        <v>16.796799802125509</v>
      </c>
      <c r="F9" s="19">
        <f t="shared" si="3"/>
        <v>8.3983999010627546</v>
      </c>
      <c r="G9" s="19">
        <f t="shared" si="4"/>
        <v>3.3593599604251017</v>
      </c>
      <c r="H9" s="20">
        <f t="shared" si="5"/>
        <v>15.956959812019232</v>
      </c>
    </row>
    <row r="10" spans="1:8" x14ac:dyDescent="0.3">
      <c r="A10" s="8">
        <f t="shared" si="6"/>
        <v>3</v>
      </c>
      <c r="B10" s="18">
        <v>28914.639999999999</v>
      </c>
      <c r="C10" s="18">
        <f t="shared" si="0"/>
        <v>33879.283687999996</v>
      </c>
      <c r="D10" s="18">
        <f t="shared" si="1"/>
        <v>2823.2736406666663</v>
      </c>
      <c r="E10" s="19">
        <f t="shared" si="2"/>
        <v>17.145386481781376</v>
      </c>
      <c r="F10" s="19">
        <f t="shared" si="3"/>
        <v>8.572693240890688</v>
      </c>
      <c r="G10" s="19">
        <f t="shared" si="4"/>
        <v>3.429077296356275</v>
      </c>
      <c r="H10" s="20">
        <f t="shared" si="5"/>
        <v>16.288117157692305</v>
      </c>
    </row>
    <row r="11" spans="1:8" x14ac:dyDescent="0.3">
      <c r="A11" s="8">
        <f t="shared" si="6"/>
        <v>4</v>
      </c>
      <c r="B11" s="18">
        <v>29477.56</v>
      </c>
      <c r="C11" s="18">
        <f t="shared" si="0"/>
        <v>34538.857051999999</v>
      </c>
      <c r="D11" s="18">
        <f t="shared" si="1"/>
        <v>2878.2380876666671</v>
      </c>
      <c r="E11" s="19">
        <f t="shared" si="2"/>
        <v>17.479178670040486</v>
      </c>
      <c r="F11" s="19">
        <f t="shared" si="3"/>
        <v>8.7395893350202432</v>
      </c>
      <c r="G11" s="19">
        <f t="shared" si="4"/>
        <v>3.4958357340080974</v>
      </c>
      <c r="H11" s="20">
        <f t="shared" si="5"/>
        <v>16.605219736538462</v>
      </c>
    </row>
    <row r="12" spans="1:8" x14ac:dyDescent="0.3">
      <c r="A12" s="8">
        <f t="shared" si="6"/>
        <v>5</v>
      </c>
      <c r="B12" s="18">
        <v>29834.47</v>
      </c>
      <c r="C12" s="18">
        <f t="shared" si="0"/>
        <v>34957.048498999997</v>
      </c>
      <c r="D12" s="18">
        <f t="shared" si="1"/>
        <v>2913.0873749166667</v>
      </c>
      <c r="E12" s="19">
        <f t="shared" si="2"/>
        <v>17.690814017712547</v>
      </c>
      <c r="F12" s="19">
        <f t="shared" si="3"/>
        <v>8.8454070088562737</v>
      </c>
      <c r="G12" s="19">
        <f t="shared" si="4"/>
        <v>3.5381628035425097</v>
      </c>
      <c r="H12" s="20">
        <f t="shared" si="5"/>
        <v>16.806273316826921</v>
      </c>
    </row>
    <row r="13" spans="1:8" x14ac:dyDescent="0.3">
      <c r="A13" s="8">
        <f t="shared" si="6"/>
        <v>6</v>
      </c>
      <c r="B13" s="18">
        <v>30432.62</v>
      </c>
      <c r="C13" s="18">
        <f t="shared" si="0"/>
        <v>35657.900854</v>
      </c>
      <c r="D13" s="18">
        <f t="shared" si="1"/>
        <v>2971.4917378333334</v>
      </c>
      <c r="E13" s="19">
        <f t="shared" si="2"/>
        <v>18.04549638360324</v>
      </c>
      <c r="F13" s="19">
        <f t="shared" si="3"/>
        <v>9.0227481918016199</v>
      </c>
      <c r="G13" s="19">
        <f t="shared" si="4"/>
        <v>3.6090992767206478</v>
      </c>
      <c r="H13" s="20">
        <f t="shared" si="5"/>
        <v>17.143221564423076</v>
      </c>
    </row>
    <row r="14" spans="1:8" x14ac:dyDescent="0.3">
      <c r="A14" s="8">
        <f t="shared" si="6"/>
        <v>7</v>
      </c>
      <c r="B14" s="18">
        <v>30747.51</v>
      </c>
      <c r="C14" s="18">
        <f t="shared" si="0"/>
        <v>36026.857466999994</v>
      </c>
      <c r="D14" s="18">
        <f t="shared" si="1"/>
        <v>3002.2381222499998</v>
      </c>
      <c r="E14" s="19">
        <f t="shared" si="2"/>
        <v>18.232215317307688</v>
      </c>
      <c r="F14" s="19">
        <f t="shared" si="3"/>
        <v>9.1161076586538439</v>
      </c>
      <c r="G14" s="19">
        <f t="shared" si="4"/>
        <v>3.6464430634615375</v>
      </c>
      <c r="H14" s="20">
        <f t="shared" si="5"/>
        <v>17.320604551442305</v>
      </c>
    </row>
    <row r="15" spans="1:8" x14ac:dyDescent="0.3">
      <c r="A15" s="8">
        <f t="shared" si="6"/>
        <v>8</v>
      </c>
      <c r="B15" s="18">
        <v>31205.05</v>
      </c>
      <c r="C15" s="18">
        <f t="shared" si="0"/>
        <v>36562.957084999995</v>
      </c>
      <c r="D15" s="18">
        <f t="shared" si="1"/>
        <v>3046.9130904166664</v>
      </c>
      <c r="E15" s="19">
        <f t="shared" si="2"/>
        <v>18.503520792004046</v>
      </c>
      <c r="F15" s="19">
        <f t="shared" si="3"/>
        <v>9.2517603960020232</v>
      </c>
      <c r="G15" s="19">
        <f t="shared" si="4"/>
        <v>3.7007041584008094</v>
      </c>
      <c r="H15" s="20">
        <f t="shared" si="5"/>
        <v>17.578344752403844</v>
      </c>
    </row>
    <row r="16" spans="1:8" x14ac:dyDescent="0.3">
      <c r="A16" s="8">
        <f t="shared" si="6"/>
        <v>9</v>
      </c>
      <c r="B16" s="18">
        <v>31478.81</v>
      </c>
      <c r="C16" s="18">
        <f t="shared" si="0"/>
        <v>36883.721677000001</v>
      </c>
      <c r="D16" s="18">
        <f t="shared" si="1"/>
        <v>3073.643473083333</v>
      </c>
      <c r="E16" s="19">
        <f t="shared" si="2"/>
        <v>18.665851051113361</v>
      </c>
      <c r="F16" s="19">
        <f t="shared" si="3"/>
        <v>9.3329255255566803</v>
      </c>
      <c r="G16" s="19">
        <f t="shared" si="4"/>
        <v>3.733170210222672</v>
      </c>
      <c r="H16" s="20">
        <f t="shared" si="5"/>
        <v>17.732558498557694</v>
      </c>
    </row>
    <row r="17" spans="1:8" x14ac:dyDescent="0.3">
      <c r="A17" s="8">
        <f t="shared" si="6"/>
        <v>10</v>
      </c>
      <c r="B17" s="18">
        <v>31971.64</v>
      </c>
      <c r="C17" s="18">
        <f t="shared" si="0"/>
        <v>37461.170588000001</v>
      </c>
      <c r="D17" s="18">
        <f t="shared" si="1"/>
        <v>3121.7642156666666</v>
      </c>
      <c r="E17" s="19">
        <f t="shared" si="2"/>
        <v>18.95808228137652</v>
      </c>
      <c r="F17" s="19">
        <f t="shared" si="3"/>
        <v>9.4790411406882598</v>
      </c>
      <c r="G17" s="19">
        <f t="shared" si="4"/>
        <v>3.7916164562753041</v>
      </c>
      <c r="H17" s="20">
        <f t="shared" si="5"/>
        <v>18.010178167307693</v>
      </c>
    </row>
    <row r="18" spans="1:8" x14ac:dyDescent="0.3">
      <c r="A18" s="8">
        <f t="shared" si="6"/>
        <v>11</v>
      </c>
      <c r="B18" s="18">
        <v>32213.82</v>
      </c>
      <c r="C18" s="18">
        <f t="shared" si="0"/>
        <v>37744.932893999998</v>
      </c>
      <c r="D18" s="18">
        <f t="shared" si="1"/>
        <v>3145.4110745000003</v>
      </c>
      <c r="E18" s="19">
        <f t="shared" si="2"/>
        <v>19.101686687246964</v>
      </c>
      <c r="F18" s="19">
        <f t="shared" si="3"/>
        <v>9.5508433436234821</v>
      </c>
      <c r="G18" s="19">
        <f t="shared" si="4"/>
        <v>3.8203373374493927</v>
      </c>
      <c r="H18" s="20">
        <f t="shared" si="5"/>
        <v>18.146602352884614</v>
      </c>
    </row>
    <row r="19" spans="1:8" x14ac:dyDescent="0.3">
      <c r="A19" s="8">
        <f t="shared" si="6"/>
        <v>12</v>
      </c>
      <c r="B19" s="18">
        <v>32703.040000000001</v>
      </c>
      <c r="C19" s="18">
        <f t="shared" si="0"/>
        <v>38318.151967999998</v>
      </c>
      <c r="D19" s="18">
        <f t="shared" si="1"/>
        <v>3193.1793306666668</v>
      </c>
      <c r="E19" s="19">
        <f t="shared" si="2"/>
        <v>19.391777311740888</v>
      </c>
      <c r="F19" s="19">
        <f t="shared" si="3"/>
        <v>9.6958886558704442</v>
      </c>
      <c r="G19" s="19">
        <f t="shared" si="4"/>
        <v>3.8783554623481775</v>
      </c>
      <c r="H19" s="20">
        <f t="shared" si="5"/>
        <v>18.422188446153847</v>
      </c>
    </row>
    <row r="20" spans="1:8" x14ac:dyDescent="0.3">
      <c r="A20" s="8">
        <f t="shared" si="6"/>
        <v>13</v>
      </c>
      <c r="B20" s="18">
        <v>32914.51</v>
      </c>
      <c r="C20" s="18">
        <f t="shared" si="0"/>
        <v>38565.931367000005</v>
      </c>
      <c r="D20" s="18">
        <f t="shared" si="1"/>
        <v>3213.8276139166669</v>
      </c>
      <c r="E20" s="19">
        <f t="shared" si="2"/>
        <v>19.517171744433202</v>
      </c>
      <c r="F20" s="19">
        <f t="shared" si="3"/>
        <v>9.7585858722166012</v>
      </c>
      <c r="G20" s="19">
        <f t="shared" si="4"/>
        <v>3.9034343488866403</v>
      </c>
      <c r="H20" s="20">
        <f t="shared" si="5"/>
        <v>18.54131315721154</v>
      </c>
    </row>
    <row r="21" spans="1:8" x14ac:dyDescent="0.3">
      <c r="A21" s="8">
        <f t="shared" si="6"/>
        <v>14</v>
      </c>
      <c r="B21" s="18">
        <v>33248.239999999998</v>
      </c>
      <c r="C21" s="18">
        <f t="shared" si="0"/>
        <v>38956.962807999997</v>
      </c>
      <c r="D21" s="18">
        <f t="shared" si="1"/>
        <v>3246.413567333333</v>
      </c>
      <c r="E21" s="19">
        <f t="shared" si="2"/>
        <v>19.715062149797568</v>
      </c>
      <c r="F21" s="19">
        <f t="shared" si="3"/>
        <v>9.8575310748987839</v>
      </c>
      <c r="G21" s="19">
        <f t="shared" si="4"/>
        <v>3.9430124299595137</v>
      </c>
      <c r="H21" s="20">
        <f t="shared" si="5"/>
        <v>18.72930904230769</v>
      </c>
    </row>
    <row r="22" spans="1:8" x14ac:dyDescent="0.3">
      <c r="A22" s="8">
        <f t="shared" si="6"/>
        <v>15</v>
      </c>
      <c r="B22" s="18">
        <v>33429.620000000003</v>
      </c>
      <c r="C22" s="18">
        <f t="shared" si="0"/>
        <v>39169.485754000001</v>
      </c>
      <c r="D22" s="18">
        <f t="shared" si="1"/>
        <v>3264.1238128333334</v>
      </c>
      <c r="E22" s="19">
        <f t="shared" si="2"/>
        <v>19.822614247975711</v>
      </c>
      <c r="F22" s="19">
        <f t="shared" si="3"/>
        <v>9.9113071239878554</v>
      </c>
      <c r="G22" s="19">
        <f t="shared" si="4"/>
        <v>3.9645228495951423</v>
      </c>
      <c r="H22" s="20">
        <f t="shared" si="5"/>
        <v>18.831483535576922</v>
      </c>
    </row>
    <row r="23" spans="1:8" x14ac:dyDescent="0.3">
      <c r="A23" s="8">
        <f t="shared" si="6"/>
        <v>16</v>
      </c>
      <c r="B23" s="18">
        <v>34209.75</v>
      </c>
      <c r="C23" s="18">
        <f t="shared" si="0"/>
        <v>40083.564075000002</v>
      </c>
      <c r="D23" s="18">
        <f t="shared" si="1"/>
        <v>3340.2970062499999</v>
      </c>
      <c r="E23" s="19">
        <f t="shared" si="2"/>
        <v>20.285204491396762</v>
      </c>
      <c r="F23" s="19">
        <f t="shared" si="3"/>
        <v>10.142602245698381</v>
      </c>
      <c r="G23" s="19">
        <f t="shared" si="4"/>
        <v>4.057040898279352</v>
      </c>
      <c r="H23" s="20">
        <f t="shared" si="5"/>
        <v>19.270944266826923</v>
      </c>
    </row>
    <row r="24" spans="1:8" x14ac:dyDescent="0.3">
      <c r="A24" s="8">
        <f t="shared" si="6"/>
        <v>17</v>
      </c>
      <c r="B24" s="18">
        <v>34223.94</v>
      </c>
      <c r="C24" s="18">
        <f t="shared" si="0"/>
        <v>40100.190498000004</v>
      </c>
      <c r="D24" s="18">
        <f t="shared" si="1"/>
        <v>3341.6825415000003</v>
      </c>
      <c r="E24" s="19">
        <f t="shared" si="2"/>
        <v>20.293618673076924</v>
      </c>
      <c r="F24" s="19">
        <f t="shared" si="3"/>
        <v>10.146809336538462</v>
      </c>
      <c r="G24" s="19">
        <f t="shared" si="4"/>
        <v>4.058723734615385</v>
      </c>
      <c r="H24" s="20">
        <f t="shared" si="5"/>
        <v>19.278937739423078</v>
      </c>
    </row>
    <row r="25" spans="1:8" x14ac:dyDescent="0.3">
      <c r="A25" s="8">
        <f t="shared" si="6"/>
        <v>18</v>
      </c>
      <c r="B25" s="18">
        <v>35529.74</v>
      </c>
      <c r="C25" s="18">
        <f t="shared" si="0"/>
        <v>41630.196357999994</v>
      </c>
      <c r="D25" s="18">
        <f t="shared" si="1"/>
        <v>3469.183029833333</v>
      </c>
      <c r="E25" s="19">
        <f t="shared" si="2"/>
        <v>21.067913136639675</v>
      </c>
      <c r="F25" s="19">
        <f t="shared" si="3"/>
        <v>10.533956568319837</v>
      </c>
      <c r="G25" s="19">
        <f t="shared" si="4"/>
        <v>4.2135826273279351</v>
      </c>
      <c r="H25" s="20">
        <f t="shared" si="5"/>
        <v>20.01451747980769</v>
      </c>
    </row>
    <row r="26" spans="1:8" x14ac:dyDescent="0.3">
      <c r="A26" s="8">
        <f t="shared" si="6"/>
        <v>19</v>
      </c>
      <c r="B26" s="18">
        <v>35543.93</v>
      </c>
      <c r="C26" s="18">
        <f t="shared" si="0"/>
        <v>41646.822781000003</v>
      </c>
      <c r="D26" s="18">
        <f t="shared" si="1"/>
        <v>3470.5685650833334</v>
      </c>
      <c r="E26" s="19">
        <f t="shared" si="2"/>
        <v>21.076327318319841</v>
      </c>
      <c r="F26" s="19">
        <f t="shared" si="3"/>
        <v>10.53816365915992</v>
      </c>
      <c r="G26" s="19">
        <f t="shared" si="4"/>
        <v>4.2152654636639681</v>
      </c>
      <c r="H26" s="20">
        <f t="shared" si="5"/>
        <v>20.022510952403849</v>
      </c>
    </row>
    <row r="27" spans="1:8" x14ac:dyDescent="0.3">
      <c r="A27" s="8">
        <f t="shared" si="6"/>
        <v>20</v>
      </c>
      <c r="B27" s="18">
        <v>36849.78</v>
      </c>
      <c r="C27" s="18">
        <f t="shared" si="0"/>
        <v>43176.887225999999</v>
      </c>
      <c r="D27" s="18">
        <f t="shared" si="1"/>
        <v>3598.0739355000001</v>
      </c>
      <c r="E27" s="19">
        <f t="shared" si="2"/>
        <v>21.850651430161943</v>
      </c>
      <c r="F27" s="19">
        <f t="shared" si="3"/>
        <v>10.925325715080971</v>
      </c>
      <c r="G27" s="19">
        <f t="shared" si="4"/>
        <v>4.3701302860323885</v>
      </c>
      <c r="H27" s="20">
        <f t="shared" si="5"/>
        <v>20.758118858653845</v>
      </c>
    </row>
    <row r="28" spans="1:8" x14ac:dyDescent="0.3">
      <c r="A28" s="8">
        <f t="shared" si="6"/>
        <v>21</v>
      </c>
      <c r="B28" s="18">
        <v>36863.980000000003</v>
      </c>
      <c r="C28" s="18">
        <f t="shared" si="0"/>
        <v>43193.525366000002</v>
      </c>
      <c r="D28" s="18">
        <f t="shared" si="1"/>
        <v>3599.4604471666667</v>
      </c>
      <c r="E28" s="19">
        <f t="shared" si="2"/>
        <v>21.859071541497975</v>
      </c>
      <c r="F28" s="19">
        <f t="shared" si="3"/>
        <v>10.929535770748988</v>
      </c>
      <c r="G28" s="19">
        <f t="shared" si="4"/>
        <v>4.3718143082995953</v>
      </c>
      <c r="H28" s="20">
        <f t="shared" si="5"/>
        <v>20.766117964423078</v>
      </c>
    </row>
    <row r="29" spans="1:8" x14ac:dyDescent="0.3">
      <c r="A29" s="8">
        <f t="shared" si="6"/>
        <v>22</v>
      </c>
      <c r="B29" s="18">
        <v>38169.769999999997</v>
      </c>
      <c r="C29" s="18">
        <f t="shared" si="0"/>
        <v>44723.519508999998</v>
      </c>
      <c r="D29" s="18">
        <f t="shared" si="1"/>
        <v>3726.9599590833332</v>
      </c>
      <c r="E29" s="19">
        <f t="shared" si="2"/>
        <v>22.633360075404859</v>
      </c>
      <c r="F29" s="19">
        <f t="shared" si="3"/>
        <v>11.316680037702429</v>
      </c>
      <c r="G29" s="19">
        <f t="shared" si="4"/>
        <v>4.5266720150809716</v>
      </c>
      <c r="H29" s="20">
        <f t="shared" si="5"/>
        <v>21.501692071634615</v>
      </c>
    </row>
    <row r="30" spans="1:8" x14ac:dyDescent="0.3">
      <c r="A30" s="8">
        <f t="shared" si="6"/>
        <v>23</v>
      </c>
      <c r="B30" s="18">
        <v>39489.82</v>
      </c>
      <c r="C30" s="18">
        <f t="shared" si="0"/>
        <v>46270.222093999997</v>
      </c>
      <c r="D30" s="18">
        <f t="shared" si="1"/>
        <v>3855.8518411666664</v>
      </c>
      <c r="E30" s="19">
        <f t="shared" si="2"/>
        <v>23.416104298582994</v>
      </c>
      <c r="F30" s="19">
        <f t="shared" si="3"/>
        <v>11.708052149291497</v>
      </c>
      <c r="G30" s="19">
        <f t="shared" si="4"/>
        <v>4.6832208597165987</v>
      </c>
      <c r="H30" s="20">
        <f t="shared" si="5"/>
        <v>22.245299083653844</v>
      </c>
    </row>
    <row r="31" spans="1:8" x14ac:dyDescent="0.3">
      <c r="A31" s="8">
        <f t="shared" si="6"/>
        <v>24</v>
      </c>
      <c r="B31" s="18">
        <v>40795.67</v>
      </c>
      <c r="C31" s="18">
        <f t="shared" si="0"/>
        <v>47800.286538999993</v>
      </c>
      <c r="D31" s="18">
        <f t="shared" si="1"/>
        <v>3983.3572115833331</v>
      </c>
      <c r="E31" s="19">
        <f t="shared" si="2"/>
        <v>24.190428410425099</v>
      </c>
      <c r="F31" s="19">
        <f t="shared" si="3"/>
        <v>12.09521420521255</v>
      </c>
      <c r="G31" s="19">
        <f t="shared" si="4"/>
        <v>4.83808568208502</v>
      </c>
      <c r="H31" s="20">
        <f t="shared" si="5"/>
        <v>22.980906989903843</v>
      </c>
    </row>
    <row r="32" spans="1:8" x14ac:dyDescent="0.3">
      <c r="A32" s="8">
        <f t="shared" si="6"/>
        <v>25</v>
      </c>
      <c r="B32" s="18">
        <v>40883.85</v>
      </c>
      <c r="C32" s="18">
        <f t="shared" si="0"/>
        <v>47903.607044999997</v>
      </c>
      <c r="D32" s="18">
        <f t="shared" si="1"/>
        <v>3991.9672537499996</v>
      </c>
      <c r="E32" s="19">
        <f t="shared" si="2"/>
        <v>24.242716115890687</v>
      </c>
      <c r="F32" s="19">
        <f t="shared" si="3"/>
        <v>12.121358057945343</v>
      </c>
      <c r="G32" s="19">
        <f t="shared" si="4"/>
        <v>4.8485432231781376</v>
      </c>
      <c r="H32" s="20">
        <f t="shared" si="5"/>
        <v>23.030580310096152</v>
      </c>
    </row>
    <row r="33" spans="1:8" x14ac:dyDescent="0.3">
      <c r="A33" s="8">
        <f t="shared" si="6"/>
        <v>26</v>
      </c>
      <c r="B33" s="18">
        <v>40952.46</v>
      </c>
      <c r="C33" s="18">
        <f t="shared" si="0"/>
        <v>47983.997381999994</v>
      </c>
      <c r="D33" s="18">
        <f t="shared" si="1"/>
        <v>3998.6664484999997</v>
      </c>
      <c r="E33" s="19">
        <f t="shared" si="2"/>
        <v>24.28339948481781</v>
      </c>
      <c r="F33" s="19">
        <f t="shared" si="3"/>
        <v>12.141699742408905</v>
      </c>
      <c r="G33" s="19">
        <f t="shared" si="4"/>
        <v>4.8566798969635618</v>
      </c>
      <c r="H33" s="20">
        <f t="shared" si="5"/>
        <v>23.069229510576921</v>
      </c>
    </row>
    <row r="34" spans="1:8" x14ac:dyDescent="0.3">
      <c r="A34" s="8">
        <f t="shared" si="6"/>
        <v>27</v>
      </c>
      <c r="B34" s="18">
        <v>41030.33</v>
      </c>
      <c r="C34" s="18">
        <f t="shared" si="0"/>
        <v>48075.237660999999</v>
      </c>
      <c r="D34" s="18">
        <f t="shared" si="1"/>
        <v>4006.2698050833333</v>
      </c>
      <c r="E34" s="19">
        <f t="shared" si="2"/>
        <v>24.329573715080972</v>
      </c>
      <c r="F34" s="19">
        <f t="shared" si="3"/>
        <v>12.164786857540486</v>
      </c>
      <c r="G34" s="19">
        <f t="shared" si="4"/>
        <v>4.8659147430161944</v>
      </c>
      <c r="H34" s="20">
        <f t="shared" si="5"/>
        <v>23.113095029326924</v>
      </c>
    </row>
    <row r="35" spans="1:8" x14ac:dyDescent="0.3">
      <c r="A35" s="8">
        <f t="shared" si="6"/>
        <v>28</v>
      </c>
      <c r="B35" s="18">
        <v>41089.24</v>
      </c>
      <c r="C35" s="18">
        <f t="shared" si="0"/>
        <v>48144.262507999993</v>
      </c>
      <c r="D35" s="18">
        <f t="shared" si="1"/>
        <v>4012.0218756666663</v>
      </c>
      <c r="E35" s="19">
        <f t="shared" si="2"/>
        <v>24.364505317813762</v>
      </c>
      <c r="F35" s="19">
        <f t="shared" si="3"/>
        <v>12.182252658906881</v>
      </c>
      <c r="G35" s="19">
        <f t="shared" si="4"/>
        <v>4.8729010635627521</v>
      </c>
      <c r="H35" s="20">
        <f t="shared" si="5"/>
        <v>23.146280051923075</v>
      </c>
    </row>
    <row r="36" spans="1:8" x14ac:dyDescent="0.3">
      <c r="A36" s="8">
        <f t="shared" si="6"/>
        <v>29</v>
      </c>
      <c r="B36" s="18">
        <v>41143.78</v>
      </c>
      <c r="C36" s="18">
        <f t="shared" si="0"/>
        <v>48208.167025999996</v>
      </c>
      <c r="D36" s="18">
        <f t="shared" si="1"/>
        <v>4017.3472521666663</v>
      </c>
      <c r="E36" s="19">
        <f t="shared" si="2"/>
        <v>24.39684566093117</v>
      </c>
      <c r="F36" s="19">
        <f t="shared" si="3"/>
        <v>12.198422830465585</v>
      </c>
      <c r="G36" s="19">
        <f t="shared" si="4"/>
        <v>4.879369132186234</v>
      </c>
      <c r="H36" s="20">
        <f t="shared" si="5"/>
        <v>23.177003377884613</v>
      </c>
    </row>
    <row r="37" spans="1:8" x14ac:dyDescent="0.3">
      <c r="A37" s="8">
        <f t="shared" si="6"/>
        <v>30</v>
      </c>
      <c r="B37" s="18">
        <v>41194.35</v>
      </c>
      <c r="C37" s="18">
        <f t="shared" si="0"/>
        <v>48267.419894999999</v>
      </c>
      <c r="D37" s="18">
        <f t="shared" si="1"/>
        <v>4022.2849912499996</v>
      </c>
      <c r="E37" s="19">
        <f t="shared" si="2"/>
        <v>24.426831930668016</v>
      </c>
      <c r="F37" s="19">
        <f t="shared" si="3"/>
        <v>12.213415965334008</v>
      </c>
      <c r="G37" s="19">
        <f t="shared" si="4"/>
        <v>4.8853663861336027</v>
      </c>
      <c r="H37" s="20">
        <f t="shared" si="5"/>
        <v>23.205490334134616</v>
      </c>
    </row>
    <row r="38" spans="1:8" x14ac:dyDescent="0.3">
      <c r="A38" s="8">
        <f t="shared" si="6"/>
        <v>31</v>
      </c>
      <c r="B38" s="18">
        <v>41241.15</v>
      </c>
      <c r="C38" s="18">
        <f t="shared" si="0"/>
        <v>48322.255454999999</v>
      </c>
      <c r="D38" s="18">
        <f t="shared" si="1"/>
        <v>4026.85462125</v>
      </c>
      <c r="E38" s="19">
        <f t="shared" si="2"/>
        <v>24.454582720141701</v>
      </c>
      <c r="F38" s="19">
        <f t="shared" si="3"/>
        <v>12.227291360070851</v>
      </c>
      <c r="G38" s="19">
        <f t="shared" si="4"/>
        <v>4.8909165440283404</v>
      </c>
      <c r="H38" s="20">
        <f t="shared" si="5"/>
        <v>23.231853584134615</v>
      </c>
    </row>
    <row r="39" spans="1:8" x14ac:dyDescent="0.3">
      <c r="A39" s="8">
        <f t="shared" si="6"/>
        <v>32</v>
      </c>
      <c r="B39" s="18">
        <v>41284.51</v>
      </c>
      <c r="C39" s="18">
        <f t="shared" si="0"/>
        <v>48373.060366999998</v>
      </c>
      <c r="D39" s="18">
        <f t="shared" si="1"/>
        <v>4031.0883639166668</v>
      </c>
      <c r="E39" s="19">
        <f t="shared" si="2"/>
        <v>24.480293707995951</v>
      </c>
      <c r="F39" s="19">
        <f t="shared" si="3"/>
        <v>12.240146853997976</v>
      </c>
      <c r="G39" s="19">
        <f t="shared" si="4"/>
        <v>4.8960587415991901</v>
      </c>
      <c r="H39" s="20">
        <f t="shared" si="5"/>
        <v>23.256279022596154</v>
      </c>
    </row>
    <row r="40" spans="1:8" x14ac:dyDescent="0.3">
      <c r="A40" s="8">
        <f t="shared" si="6"/>
        <v>33</v>
      </c>
      <c r="B40" s="18">
        <v>41324.629999999997</v>
      </c>
      <c r="C40" s="18">
        <f t="shared" si="0"/>
        <v>48420.068970999993</v>
      </c>
      <c r="D40" s="18">
        <f t="shared" si="1"/>
        <v>4035.0057475833328</v>
      </c>
      <c r="E40" s="19">
        <f t="shared" si="2"/>
        <v>24.504083487348176</v>
      </c>
      <c r="F40" s="19">
        <f t="shared" si="3"/>
        <v>12.252041743674088</v>
      </c>
      <c r="G40" s="19">
        <f t="shared" si="4"/>
        <v>4.9008166974696348</v>
      </c>
      <c r="H40" s="20">
        <f t="shared" si="5"/>
        <v>23.278879312980767</v>
      </c>
    </row>
    <row r="41" spans="1:8" x14ac:dyDescent="0.3">
      <c r="A41" s="8">
        <f t="shared" si="6"/>
        <v>34</v>
      </c>
      <c r="B41" s="18">
        <v>41361.81</v>
      </c>
      <c r="C41" s="18">
        <f t="shared" si="0"/>
        <v>48463.632776999999</v>
      </c>
      <c r="D41" s="18">
        <f t="shared" si="1"/>
        <v>4038.6360647499996</v>
      </c>
      <c r="E41" s="19">
        <f t="shared" si="2"/>
        <v>24.526129947874495</v>
      </c>
      <c r="F41" s="19">
        <f t="shared" si="3"/>
        <v>12.263064973937247</v>
      </c>
      <c r="G41" s="19">
        <f t="shared" si="4"/>
        <v>4.9052259895748991</v>
      </c>
      <c r="H41" s="20">
        <f t="shared" si="5"/>
        <v>23.299823450480769</v>
      </c>
    </row>
    <row r="42" spans="1:8" x14ac:dyDescent="0.3">
      <c r="A42" s="21">
        <f t="shared" si="6"/>
        <v>35</v>
      </c>
      <c r="B42" s="22">
        <v>41396.21</v>
      </c>
      <c r="C42" s="22">
        <f t="shared" si="0"/>
        <v>48503.939256999998</v>
      </c>
      <c r="D42" s="22">
        <f t="shared" si="1"/>
        <v>4041.9949380833327</v>
      </c>
      <c r="E42" s="23">
        <f t="shared" si="2"/>
        <v>24.546527964068826</v>
      </c>
      <c r="F42" s="23">
        <f t="shared" si="3"/>
        <v>12.273263982034413</v>
      </c>
      <c r="G42" s="23">
        <f t="shared" si="4"/>
        <v>4.909305592813765</v>
      </c>
      <c r="H42" s="24">
        <f t="shared" si="5"/>
        <v>23.319201565865384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16</v>
      </c>
      <c r="B1" s="1" t="s">
        <v>58</v>
      </c>
    </row>
    <row r="2" spans="1:8" x14ac:dyDescent="0.3">
      <c r="A2" s="4"/>
      <c r="D2" s="3">
        <f>Inhoud!B4</f>
        <v>45444</v>
      </c>
    </row>
    <row r="3" spans="1:8" ht="14.4" x14ac:dyDescent="0.3">
      <c r="A3" s="1"/>
      <c r="B3" s="1"/>
      <c r="C3" s="5" t="s">
        <v>1</v>
      </c>
      <c r="D3" s="33">
        <f>Inhoud!B6</f>
        <v>1.1717</v>
      </c>
    </row>
    <row r="4" spans="1:8" x14ac:dyDescent="0.3">
      <c r="A4" s="6"/>
      <c r="B4" s="35" t="s">
        <v>2</v>
      </c>
      <c r="C4" s="36"/>
      <c r="D4" s="7" t="s">
        <v>3</v>
      </c>
      <c r="E4" s="35" t="s">
        <v>4</v>
      </c>
      <c r="F4" s="37"/>
      <c r="G4" s="37"/>
      <c r="H4" s="36"/>
    </row>
    <row r="5" spans="1:8" x14ac:dyDescent="0.3">
      <c r="A5" s="8"/>
      <c r="B5" s="9">
        <v>1</v>
      </c>
      <c r="C5" s="10"/>
      <c r="D5" s="10"/>
      <c r="E5" s="38" t="s">
        <v>5</v>
      </c>
      <c r="F5" s="39"/>
      <c r="G5" s="40"/>
      <c r="H5" s="11" t="s">
        <v>6</v>
      </c>
    </row>
    <row r="6" spans="1:8" s="17" customFormat="1" x14ac:dyDescent="0.3">
      <c r="A6" s="12"/>
      <c r="B6" s="14" t="str">
        <f>'L4'!$B$6</f>
        <v>basis 01/01/2022</v>
      </c>
      <c r="C6" s="13">
        <f>D2</f>
        <v>45444</v>
      </c>
      <c r="D6" s="13">
        <f>C6</f>
        <v>45444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27436.880000000001</v>
      </c>
      <c r="C7" s="18">
        <f t="shared" ref="C7:C42" si="0">B7*$D$3</f>
        <v>32147.792296</v>
      </c>
      <c r="D7" s="18">
        <f t="shared" ref="D7:D42" si="1">B7/12*$D$3</f>
        <v>2678.9826913333332</v>
      </c>
      <c r="E7" s="19">
        <f t="shared" ref="E7:E42" si="2">C7/1976</f>
        <v>16.269125655870447</v>
      </c>
      <c r="F7" s="19">
        <f>E7/2</f>
        <v>8.1345628279352233</v>
      </c>
      <c r="G7" s="19">
        <f>E7/5</f>
        <v>3.2538251311740893</v>
      </c>
      <c r="H7" s="20">
        <f>C7/2080</f>
        <v>15.455669373076923</v>
      </c>
    </row>
    <row r="8" spans="1:8" x14ac:dyDescent="0.3">
      <c r="A8" s="8">
        <f>A7+1</f>
        <v>1</v>
      </c>
      <c r="B8" s="18">
        <v>27981.46</v>
      </c>
      <c r="C8" s="18">
        <f t="shared" si="0"/>
        <v>32785.876681999995</v>
      </c>
      <c r="D8" s="18">
        <f t="shared" si="1"/>
        <v>2732.1563901666668</v>
      </c>
      <c r="E8" s="19">
        <f t="shared" si="2"/>
        <v>16.592042855263156</v>
      </c>
      <c r="F8" s="19">
        <f t="shared" ref="F8:F42" si="3">E8/2</f>
        <v>8.2960214276315778</v>
      </c>
      <c r="G8" s="19">
        <f t="shared" ref="G8:G42" si="4">E8/5</f>
        <v>3.3184085710526312</v>
      </c>
      <c r="H8" s="20">
        <f t="shared" ref="H8:H42" si="5">C8/2080</f>
        <v>15.762440712499997</v>
      </c>
    </row>
    <row r="9" spans="1:8" x14ac:dyDescent="0.3">
      <c r="A9" s="8">
        <f t="shared" ref="A9:A42" si="6">A8+1</f>
        <v>2</v>
      </c>
      <c r="B9" s="18">
        <v>28513.93</v>
      </c>
      <c r="C9" s="18">
        <f t="shared" si="0"/>
        <v>33409.771780999996</v>
      </c>
      <c r="D9" s="18">
        <f t="shared" si="1"/>
        <v>2784.1476484166665</v>
      </c>
      <c r="E9" s="19">
        <f t="shared" si="2"/>
        <v>16.90777924139676</v>
      </c>
      <c r="F9" s="19">
        <f t="shared" si="3"/>
        <v>8.45388962069838</v>
      </c>
      <c r="G9" s="19">
        <f t="shared" si="4"/>
        <v>3.3815558482793522</v>
      </c>
      <c r="H9" s="20">
        <f t="shared" si="5"/>
        <v>16.06239027932692</v>
      </c>
    </row>
    <row r="10" spans="1:8" x14ac:dyDescent="0.3">
      <c r="A10" s="8">
        <f t="shared" si="6"/>
        <v>3</v>
      </c>
      <c r="B10" s="18">
        <v>29108.27</v>
      </c>
      <c r="C10" s="18">
        <f t="shared" si="0"/>
        <v>34106.159958999997</v>
      </c>
      <c r="D10" s="18">
        <f t="shared" si="1"/>
        <v>2842.1799965833329</v>
      </c>
      <c r="E10" s="19">
        <f t="shared" si="2"/>
        <v>17.260202408400808</v>
      </c>
      <c r="F10" s="19">
        <f t="shared" si="3"/>
        <v>8.6301012042004039</v>
      </c>
      <c r="G10" s="19">
        <f t="shared" si="4"/>
        <v>3.4520404816801618</v>
      </c>
      <c r="H10" s="20">
        <f t="shared" si="5"/>
        <v>16.397192287980769</v>
      </c>
    </row>
    <row r="11" spans="1:8" x14ac:dyDescent="0.3">
      <c r="A11" s="8">
        <f t="shared" si="6"/>
        <v>4</v>
      </c>
      <c r="B11" s="18">
        <v>29678.09</v>
      </c>
      <c r="C11" s="18">
        <f t="shared" si="0"/>
        <v>34773.818053000003</v>
      </c>
      <c r="D11" s="18">
        <f t="shared" si="1"/>
        <v>2897.8181710833333</v>
      </c>
      <c r="E11" s="19">
        <f t="shared" si="2"/>
        <v>17.598086059210527</v>
      </c>
      <c r="F11" s="19">
        <f t="shared" si="3"/>
        <v>8.7990430296052633</v>
      </c>
      <c r="G11" s="19">
        <f t="shared" si="4"/>
        <v>3.5196172118421054</v>
      </c>
      <c r="H11" s="20">
        <f t="shared" si="5"/>
        <v>16.718181756250001</v>
      </c>
    </row>
    <row r="12" spans="1:8" x14ac:dyDescent="0.3">
      <c r="A12" s="8">
        <f t="shared" si="6"/>
        <v>5</v>
      </c>
      <c r="B12" s="18">
        <v>30033.279999999999</v>
      </c>
      <c r="C12" s="18">
        <f t="shared" si="0"/>
        <v>35189.994176</v>
      </c>
      <c r="D12" s="18">
        <f t="shared" si="1"/>
        <v>2932.4995146666661</v>
      </c>
      <c r="E12" s="19">
        <f t="shared" si="2"/>
        <v>17.808701506072875</v>
      </c>
      <c r="F12" s="19">
        <f t="shared" si="3"/>
        <v>8.9043507530364376</v>
      </c>
      <c r="G12" s="19">
        <f t="shared" si="4"/>
        <v>3.561740301214575</v>
      </c>
      <c r="H12" s="20">
        <f t="shared" si="5"/>
        <v>16.918266430769229</v>
      </c>
    </row>
    <row r="13" spans="1:8" x14ac:dyDescent="0.3">
      <c r="A13" s="8">
        <f t="shared" si="6"/>
        <v>6</v>
      </c>
      <c r="B13" s="18">
        <v>30600.71</v>
      </c>
      <c r="C13" s="18">
        <f t="shared" si="0"/>
        <v>35854.851906999997</v>
      </c>
      <c r="D13" s="18">
        <f t="shared" si="1"/>
        <v>2987.904325583333</v>
      </c>
      <c r="E13" s="19">
        <f t="shared" si="2"/>
        <v>18.145167969129552</v>
      </c>
      <c r="F13" s="19">
        <f t="shared" si="3"/>
        <v>9.0725839845647762</v>
      </c>
      <c r="G13" s="19">
        <f t="shared" si="4"/>
        <v>3.6290335938259104</v>
      </c>
      <c r="H13" s="20">
        <f t="shared" si="5"/>
        <v>17.237909570673075</v>
      </c>
    </row>
    <row r="14" spans="1:8" x14ac:dyDescent="0.3">
      <c r="A14" s="8">
        <f t="shared" si="6"/>
        <v>7</v>
      </c>
      <c r="B14" s="18">
        <v>30912.71</v>
      </c>
      <c r="C14" s="18">
        <f t="shared" si="0"/>
        <v>36220.422307000001</v>
      </c>
      <c r="D14" s="18">
        <f t="shared" si="1"/>
        <v>3018.3685255833329</v>
      </c>
      <c r="E14" s="19">
        <f t="shared" si="2"/>
        <v>18.33017323228745</v>
      </c>
      <c r="F14" s="19">
        <f t="shared" si="3"/>
        <v>9.165086616143725</v>
      </c>
      <c r="G14" s="19">
        <f t="shared" si="4"/>
        <v>3.66603464645749</v>
      </c>
      <c r="H14" s="20">
        <f t="shared" si="5"/>
        <v>17.413664570673077</v>
      </c>
    </row>
    <row r="15" spans="1:8" x14ac:dyDescent="0.3">
      <c r="A15" s="8">
        <f t="shared" si="6"/>
        <v>8</v>
      </c>
      <c r="B15" s="18">
        <v>31391.1</v>
      </c>
      <c r="C15" s="18">
        <f t="shared" si="0"/>
        <v>36780.951869999997</v>
      </c>
      <c r="D15" s="18">
        <f t="shared" si="1"/>
        <v>3065.0793224999998</v>
      </c>
      <c r="E15" s="19">
        <f t="shared" si="2"/>
        <v>18.613842039473681</v>
      </c>
      <c r="F15" s="19">
        <f t="shared" si="3"/>
        <v>9.3069210197368406</v>
      </c>
      <c r="G15" s="19">
        <f t="shared" si="4"/>
        <v>3.7227684078947361</v>
      </c>
      <c r="H15" s="20">
        <f t="shared" si="5"/>
        <v>17.683149937499998</v>
      </c>
    </row>
    <row r="16" spans="1:8" x14ac:dyDescent="0.3">
      <c r="A16" s="8">
        <f t="shared" si="6"/>
        <v>9</v>
      </c>
      <c r="B16" s="18">
        <v>31667.86</v>
      </c>
      <c r="C16" s="18">
        <f t="shared" si="0"/>
        <v>37105.231562000001</v>
      </c>
      <c r="D16" s="18">
        <f t="shared" si="1"/>
        <v>3092.1026301666666</v>
      </c>
      <c r="E16" s="19">
        <f t="shared" si="2"/>
        <v>18.77795119534413</v>
      </c>
      <c r="F16" s="19">
        <f t="shared" si="3"/>
        <v>9.388975597672065</v>
      </c>
      <c r="G16" s="19">
        <f t="shared" si="4"/>
        <v>3.7555902390688258</v>
      </c>
      <c r="H16" s="20">
        <f t="shared" si="5"/>
        <v>17.839053635576924</v>
      </c>
    </row>
    <row r="17" spans="1:8" x14ac:dyDescent="0.3">
      <c r="A17" s="8">
        <f t="shared" si="6"/>
        <v>10</v>
      </c>
      <c r="B17" s="18">
        <v>32199.45</v>
      </c>
      <c r="C17" s="18">
        <f t="shared" si="0"/>
        <v>37728.095565000003</v>
      </c>
      <c r="D17" s="18">
        <f t="shared" si="1"/>
        <v>3144.0079637499998</v>
      </c>
      <c r="E17" s="19">
        <f t="shared" si="2"/>
        <v>19.093165771761136</v>
      </c>
      <c r="F17" s="19">
        <f t="shared" si="3"/>
        <v>9.5465828858805679</v>
      </c>
      <c r="G17" s="19">
        <f t="shared" si="4"/>
        <v>3.8186331543522272</v>
      </c>
      <c r="H17" s="20">
        <f t="shared" si="5"/>
        <v>18.138507483173079</v>
      </c>
    </row>
    <row r="18" spans="1:8" x14ac:dyDescent="0.3">
      <c r="A18" s="8">
        <f t="shared" si="6"/>
        <v>11</v>
      </c>
      <c r="B18" s="18">
        <v>32441.74</v>
      </c>
      <c r="C18" s="18">
        <f t="shared" si="0"/>
        <v>38011.986757999999</v>
      </c>
      <c r="D18" s="18">
        <f t="shared" si="1"/>
        <v>3167.6655631666667</v>
      </c>
      <c r="E18" s="19">
        <f t="shared" si="2"/>
        <v>19.236835403846154</v>
      </c>
      <c r="F18" s="19">
        <f t="shared" si="3"/>
        <v>9.618417701923077</v>
      </c>
      <c r="G18" s="19">
        <f t="shared" si="4"/>
        <v>3.8473670807692306</v>
      </c>
      <c r="H18" s="20">
        <f t="shared" si="5"/>
        <v>18.274993633653846</v>
      </c>
    </row>
    <row r="19" spans="1:8" x14ac:dyDescent="0.3">
      <c r="A19" s="8">
        <f t="shared" si="6"/>
        <v>12</v>
      </c>
      <c r="B19" s="18">
        <v>32918.76</v>
      </c>
      <c r="C19" s="18">
        <f t="shared" si="0"/>
        <v>38570.911092000002</v>
      </c>
      <c r="D19" s="18">
        <f t="shared" si="1"/>
        <v>3214.2425909999997</v>
      </c>
      <c r="E19" s="19">
        <f t="shared" si="2"/>
        <v>19.519691848178137</v>
      </c>
      <c r="F19" s="19">
        <f t="shared" si="3"/>
        <v>9.7598459240890687</v>
      </c>
      <c r="G19" s="19">
        <f t="shared" si="4"/>
        <v>3.9039383696356276</v>
      </c>
      <c r="H19" s="20">
        <f t="shared" si="5"/>
        <v>18.543707255769231</v>
      </c>
    </row>
    <row r="20" spans="1:8" x14ac:dyDescent="0.3">
      <c r="A20" s="8">
        <f t="shared" si="6"/>
        <v>13</v>
      </c>
      <c r="B20" s="18">
        <v>33053.81</v>
      </c>
      <c r="C20" s="18">
        <f t="shared" si="0"/>
        <v>38729.149176999999</v>
      </c>
      <c r="D20" s="18">
        <f t="shared" si="1"/>
        <v>3227.429098083333</v>
      </c>
      <c r="E20" s="19">
        <f t="shared" si="2"/>
        <v>19.599771850708503</v>
      </c>
      <c r="F20" s="19">
        <f t="shared" si="3"/>
        <v>9.7998859253542516</v>
      </c>
      <c r="G20" s="19">
        <f t="shared" si="4"/>
        <v>3.9199543701417006</v>
      </c>
      <c r="H20" s="20">
        <f t="shared" si="5"/>
        <v>18.619783258173076</v>
      </c>
    </row>
    <row r="21" spans="1:8" x14ac:dyDescent="0.3">
      <c r="A21" s="8">
        <f t="shared" si="6"/>
        <v>14</v>
      </c>
      <c r="B21" s="18">
        <v>34107.360000000001</v>
      </c>
      <c r="C21" s="18">
        <f t="shared" si="0"/>
        <v>39963.593712000002</v>
      </c>
      <c r="D21" s="18">
        <f t="shared" si="1"/>
        <v>3330.2994760000001</v>
      </c>
      <c r="E21" s="19">
        <f t="shared" si="2"/>
        <v>20.224490744939271</v>
      </c>
      <c r="F21" s="19">
        <f t="shared" si="3"/>
        <v>10.112245372469635</v>
      </c>
      <c r="G21" s="19">
        <f t="shared" si="4"/>
        <v>4.0448981489878539</v>
      </c>
      <c r="H21" s="20">
        <f t="shared" si="5"/>
        <v>19.213266207692307</v>
      </c>
    </row>
    <row r="22" spans="1:8" x14ac:dyDescent="0.3">
      <c r="A22" s="8">
        <f t="shared" si="6"/>
        <v>15</v>
      </c>
      <c r="B22" s="18">
        <v>34122.080000000002</v>
      </c>
      <c r="C22" s="18">
        <f t="shared" si="0"/>
        <v>39980.841136000003</v>
      </c>
      <c r="D22" s="18">
        <f t="shared" si="1"/>
        <v>3331.7367613333331</v>
      </c>
      <c r="E22" s="19">
        <f t="shared" si="2"/>
        <v>20.233219198380567</v>
      </c>
      <c r="F22" s="19">
        <f t="shared" si="3"/>
        <v>10.116609599190284</v>
      </c>
      <c r="G22" s="19">
        <f t="shared" si="4"/>
        <v>4.0466438396761131</v>
      </c>
      <c r="H22" s="20">
        <f t="shared" si="5"/>
        <v>19.22155823846154</v>
      </c>
    </row>
    <row r="23" spans="1:8" x14ac:dyDescent="0.3">
      <c r="A23" s="8">
        <f t="shared" si="6"/>
        <v>16</v>
      </c>
      <c r="B23" s="18">
        <v>35476.28</v>
      </c>
      <c r="C23" s="18">
        <f t="shared" si="0"/>
        <v>41567.557276</v>
      </c>
      <c r="D23" s="18">
        <f t="shared" si="1"/>
        <v>3463.9631063333331</v>
      </c>
      <c r="E23" s="19">
        <f t="shared" si="2"/>
        <v>21.036213196356275</v>
      </c>
      <c r="F23" s="19">
        <f t="shared" si="3"/>
        <v>10.518106598178138</v>
      </c>
      <c r="G23" s="19">
        <f t="shared" si="4"/>
        <v>4.2072426392712554</v>
      </c>
      <c r="H23" s="20">
        <f t="shared" si="5"/>
        <v>19.984402536538461</v>
      </c>
    </row>
    <row r="24" spans="1:8" x14ac:dyDescent="0.3">
      <c r="A24" s="8">
        <f t="shared" si="6"/>
        <v>17</v>
      </c>
      <c r="B24" s="18">
        <v>35490.97</v>
      </c>
      <c r="C24" s="18">
        <f t="shared" si="0"/>
        <v>41584.769548999997</v>
      </c>
      <c r="D24" s="18">
        <f t="shared" si="1"/>
        <v>3465.3974624166667</v>
      </c>
      <c r="E24" s="19">
        <f t="shared" si="2"/>
        <v>21.044923860829957</v>
      </c>
      <c r="F24" s="19">
        <f t="shared" si="3"/>
        <v>10.522461930414979</v>
      </c>
      <c r="G24" s="19">
        <f t="shared" si="4"/>
        <v>4.2089847721659917</v>
      </c>
      <c r="H24" s="20">
        <f t="shared" si="5"/>
        <v>19.99267766778846</v>
      </c>
    </row>
    <row r="25" spans="1:8" x14ac:dyDescent="0.3">
      <c r="A25" s="8">
        <f t="shared" si="6"/>
        <v>18</v>
      </c>
      <c r="B25" s="18">
        <v>36845.17</v>
      </c>
      <c r="C25" s="18">
        <f t="shared" si="0"/>
        <v>43171.485688999994</v>
      </c>
      <c r="D25" s="18">
        <f t="shared" si="1"/>
        <v>3597.6238074166668</v>
      </c>
      <c r="E25" s="19">
        <f t="shared" si="2"/>
        <v>21.847917858805666</v>
      </c>
      <c r="F25" s="19">
        <f t="shared" si="3"/>
        <v>10.923958929402833</v>
      </c>
      <c r="G25" s="19">
        <f t="shared" si="4"/>
        <v>4.3695835717611331</v>
      </c>
      <c r="H25" s="20">
        <f t="shared" si="5"/>
        <v>20.75552196586538</v>
      </c>
    </row>
    <row r="26" spans="1:8" x14ac:dyDescent="0.3">
      <c r="A26" s="8">
        <f t="shared" si="6"/>
        <v>19</v>
      </c>
      <c r="B26" s="18">
        <v>36859.910000000003</v>
      </c>
      <c r="C26" s="18">
        <f t="shared" si="0"/>
        <v>43188.756547000005</v>
      </c>
      <c r="D26" s="18">
        <f t="shared" si="1"/>
        <v>3599.0630455833334</v>
      </c>
      <c r="E26" s="19">
        <f t="shared" si="2"/>
        <v>21.856658171558706</v>
      </c>
      <c r="F26" s="19">
        <f t="shared" si="3"/>
        <v>10.928329085779353</v>
      </c>
      <c r="G26" s="19">
        <f t="shared" si="4"/>
        <v>4.3713316343117414</v>
      </c>
      <c r="H26" s="20">
        <f t="shared" si="5"/>
        <v>20.76382526298077</v>
      </c>
    </row>
    <row r="27" spans="1:8" x14ac:dyDescent="0.3">
      <c r="A27" s="8">
        <f t="shared" si="6"/>
        <v>20</v>
      </c>
      <c r="B27" s="18">
        <v>38214.1</v>
      </c>
      <c r="C27" s="18">
        <f t="shared" si="0"/>
        <v>44775.46097</v>
      </c>
      <c r="D27" s="18">
        <f t="shared" si="1"/>
        <v>3731.2884141666664</v>
      </c>
      <c r="E27" s="19">
        <f t="shared" si="2"/>
        <v>22.659646239878544</v>
      </c>
      <c r="F27" s="19">
        <f t="shared" si="3"/>
        <v>11.329823119939272</v>
      </c>
      <c r="G27" s="19">
        <f t="shared" si="4"/>
        <v>4.5319292479757092</v>
      </c>
      <c r="H27" s="20">
        <f t="shared" si="5"/>
        <v>21.526663927884616</v>
      </c>
    </row>
    <row r="28" spans="1:8" x14ac:dyDescent="0.3">
      <c r="A28" s="8">
        <f t="shared" si="6"/>
        <v>21</v>
      </c>
      <c r="B28" s="18">
        <v>38228.79</v>
      </c>
      <c r="C28" s="18">
        <f t="shared" si="0"/>
        <v>44792.673242999997</v>
      </c>
      <c r="D28" s="18">
        <f t="shared" si="1"/>
        <v>3732.7227702499999</v>
      </c>
      <c r="E28" s="19">
        <f t="shared" si="2"/>
        <v>22.668356904352226</v>
      </c>
      <c r="F28" s="19">
        <f t="shared" si="3"/>
        <v>11.334178452176113</v>
      </c>
      <c r="G28" s="19">
        <f t="shared" si="4"/>
        <v>4.5336713808704454</v>
      </c>
      <c r="H28" s="20">
        <f t="shared" si="5"/>
        <v>21.534939059134615</v>
      </c>
    </row>
    <row r="29" spans="1:8" x14ac:dyDescent="0.3">
      <c r="A29" s="8">
        <f t="shared" si="6"/>
        <v>22</v>
      </c>
      <c r="B29" s="18">
        <v>39583</v>
      </c>
      <c r="C29" s="18">
        <f t="shared" si="0"/>
        <v>46379.401099999995</v>
      </c>
      <c r="D29" s="18">
        <f t="shared" si="1"/>
        <v>3864.9500916666666</v>
      </c>
      <c r="E29" s="19">
        <f t="shared" si="2"/>
        <v>23.471356831983805</v>
      </c>
      <c r="F29" s="19">
        <f t="shared" si="3"/>
        <v>11.735678415991902</v>
      </c>
      <c r="G29" s="19">
        <f t="shared" si="4"/>
        <v>4.6942713663967606</v>
      </c>
      <c r="H29" s="20">
        <f t="shared" si="5"/>
        <v>22.297788990384614</v>
      </c>
    </row>
    <row r="30" spans="1:8" x14ac:dyDescent="0.3">
      <c r="A30" s="8">
        <f t="shared" si="6"/>
        <v>23</v>
      </c>
      <c r="B30" s="18">
        <v>40951.919999999998</v>
      </c>
      <c r="C30" s="18">
        <f t="shared" si="0"/>
        <v>47983.364663999993</v>
      </c>
      <c r="D30" s="18">
        <f t="shared" si="1"/>
        <v>3998.6137219999996</v>
      </c>
      <c r="E30" s="19">
        <f t="shared" si="2"/>
        <v>24.283079283400806</v>
      </c>
      <c r="F30" s="19">
        <f t="shared" si="3"/>
        <v>12.141539641700403</v>
      </c>
      <c r="G30" s="19">
        <f t="shared" si="4"/>
        <v>4.8566158566801612</v>
      </c>
      <c r="H30" s="20">
        <f t="shared" si="5"/>
        <v>23.068925319230765</v>
      </c>
    </row>
    <row r="31" spans="1:8" x14ac:dyDescent="0.3">
      <c r="A31" s="8">
        <f t="shared" si="6"/>
        <v>24</v>
      </c>
      <c r="B31" s="18">
        <v>42306.13</v>
      </c>
      <c r="C31" s="18">
        <f t="shared" si="0"/>
        <v>49570.092520999999</v>
      </c>
      <c r="D31" s="18">
        <f t="shared" si="1"/>
        <v>4130.8410434166663</v>
      </c>
      <c r="E31" s="19">
        <f t="shared" si="2"/>
        <v>25.086079211032388</v>
      </c>
      <c r="F31" s="19">
        <f t="shared" si="3"/>
        <v>12.543039605516194</v>
      </c>
      <c r="G31" s="19">
        <f t="shared" si="4"/>
        <v>5.0172158422064772</v>
      </c>
      <c r="H31" s="20">
        <f t="shared" si="5"/>
        <v>23.831775250480767</v>
      </c>
    </row>
    <row r="32" spans="1:8" x14ac:dyDescent="0.3">
      <c r="A32" s="8">
        <f t="shared" si="6"/>
        <v>25</v>
      </c>
      <c r="B32" s="18">
        <v>42397.59</v>
      </c>
      <c r="C32" s="18">
        <f t="shared" si="0"/>
        <v>49677.256202999997</v>
      </c>
      <c r="D32" s="18">
        <f t="shared" si="1"/>
        <v>4139.7713502499992</v>
      </c>
      <c r="E32" s="19">
        <f t="shared" si="2"/>
        <v>25.140311843623479</v>
      </c>
      <c r="F32" s="19">
        <f t="shared" si="3"/>
        <v>12.57015592181174</v>
      </c>
      <c r="G32" s="19">
        <f t="shared" si="4"/>
        <v>5.0280623687246955</v>
      </c>
      <c r="H32" s="20">
        <f t="shared" si="5"/>
        <v>23.883296251442307</v>
      </c>
    </row>
    <row r="33" spans="1:8" x14ac:dyDescent="0.3">
      <c r="A33" s="8">
        <f t="shared" si="6"/>
        <v>26</v>
      </c>
      <c r="B33" s="18">
        <v>42468.74</v>
      </c>
      <c r="C33" s="18">
        <f t="shared" si="0"/>
        <v>49760.622657999993</v>
      </c>
      <c r="D33" s="18">
        <f t="shared" si="1"/>
        <v>4146.7185548333327</v>
      </c>
      <c r="E33" s="19">
        <f t="shared" si="2"/>
        <v>25.182501345141699</v>
      </c>
      <c r="F33" s="19">
        <f t="shared" si="3"/>
        <v>12.591250672570849</v>
      </c>
      <c r="G33" s="19">
        <f t="shared" si="4"/>
        <v>5.0365002690283394</v>
      </c>
      <c r="H33" s="20">
        <f t="shared" si="5"/>
        <v>23.923376277884611</v>
      </c>
    </row>
    <row r="34" spans="1:8" x14ac:dyDescent="0.3">
      <c r="A34" s="8">
        <f t="shared" si="6"/>
        <v>27</v>
      </c>
      <c r="B34" s="18">
        <v>42549.47</v>
      </c>
      <c r="C34" s="18">
        <f t="shared" si="0"/>
        <v>49855.213999</v>
      </c>
      <c r="D34" s="18">
        <f t="shared" si="1"/>
        <v>4154.6011665833339</v>
      </c>
      <c r="E34" s="19">
        <f t="shared" si="2"/>
        <v>25.230371456983807</v>
      </c>
      <c r="F34" s="19">
        <f t="shared" si="3"/>
        <v>12.615185728491904</v>
      </c>
      <c r="G34" s="19">
        <f t="shared" si="4"/>
        <v>5.0460742913967618</v>
      </c>
      <c r="H34" s="20">
        <f t="shared" si="5"/>
        <v>23.968852884134616</v>
      </c>
    </row>
    <row r="35" spans="1:8" x14ac:dyDescent="0.3">
      <c r="A35" s="8">
        <f t="shared" si="6"/>
        <v>28</v>
      </c>
      <c r="B35" s="18">
        <v>42610.559999999998</v>
      </c>
      <c r="C35" s="18">
        <f t="shared" si="0"/>
        <v>49926.793151999998</v>
      </c>
      <c r="D35" s="18">
        <f t="shared" si="1"/>
        <v>4160.5660959999996</v>
      </c>
      <c r="E35" s="19">
        <f t="shared" si="2"/>
        <v>25.266595724696355</v>
      </c>
      <c r="F35" s="19">
        <f t="shared" si="3"/>
        <v>12.633297862348178</v>
      </c>
      <c r="G35" s="19">
        <f t="shared" si="4"/>
        <v>5.0533191449392714</v>
      </c>
      <c r="H35" s="20">
        <f t="shared" si="5"/>
        <v>24.003265938461539</v>
      </c>
    </row>
    <row r="36" spans="1:8" x14ac:dyDescent="0.3">
      <c r="A36" s="8">
        <f t="shared" si="6"/>
        <v>29</v>
      </c>
      <c r="B36" s="18">
        <v>42667.12</v>
      </c>
      <c r="C36" s="18">
        <f t="shared" si="0"/>
        <v>49993.064504000002</v>
      </c>
      <c r="D36" s="18">
        <f t="shared" si="1"/>
        <v>4166.0887086666671</v>
      </c>
      <c r="E36" s="19">
        <f t="shared" si="2"/>
        <v>25.300133858299596</v>
      </c>
      <c r="F36" s="19">
        <f t="shared" si="3"/>
        <v>12.650066929149798</v>
      </c>
      <c r="G36" s="19">
        <f t="shared" si="4"/>
        <v>5.0600267716599188</v>
      </c>
      <c r="H36" s="20">
        <f t="shared" si="5"/>
        <v>24.035127165384615</v>
      </c>
    </row>
    <row r="37" spans="1:8" x14ac:dyDescent="0.3">
      <c r="A37" s="8">
        <f t="shared" si="6"/>
        <v>30</v>
      </c>
      <c r="B37" s="18">
        <v>42719.56</v>
      </c>
      <c r="C37" s="18">
        <f t="shared" si="0"/>
        <v>50054.508451999995</v>
      </c>
      <c r="D37" s="18">
        <f t="shared" si="1"/>
        <v>4171.2090376666665</v>
      </c>
      <c r="E37" s="19">
        <f t="shared" si="2"/>
        <v>25.331228973684208</v>
      </c>
      <c r="F37" s="19">
        <f t="shared" si="3"/>
        <v>12.665614486842104</v>
      </c>
      <c r="G37" s="19">
        <f t="shared" si="4"/>
        <v>5.066245794736842</v>
      </c>
      <c r="H37" s="20">
        <f t="shared" si="5"/>
        <v>24.064667524999997</v>
      </c>
    </row>
    <row r="38" spans="1:8" x14ac:dyDescent="0.3">
      <c r="A38" s="8">
        <f t="shared" si="6"/>
        <v>31</v>
      </c>
      <c r="B38" s="18">
        <v>42768.1</v>
      </c>
      <c r="C38" s="18">
        <f t="shared" si="0"/>
        <v>50111.382769999997</v>
      </c>
      <c r="D38" s="18">
        <f t="shared" si="1"/>
        <v>4175.9485641666661</v>
      </c>
      <c r="E38" s="19">
        <f t="shared" si="2"/>
        <v>25.360011523279351</v>
      </c>
      <c r="F38" s="19">
        <f t="shared" si="3"/>
        <v>12.680005761639675</v>
      </c>
      <c r="G38" s="19">
        <f t="shared" si="4"/>
        <v>5.0720023046558698</v>
      </c>
      <c r="H38" s="20">
        <f t="shared" si="5"/>
        <v>24.092010947115384</v>
      </c>
    </row>
    <row r="39" spans="1:8" x14ac:dyDescent="0.3">
      <c r="A39" s="8">
        <f t="shared" si="6"/>
        <v>32</v>
      </c>
      <c r="B39" s="18">
        <v>42813.05</v>
      </c>
      <c r="C39" s="18">
        <f t="shared" si="0"/>
        <v>50164.050685000002</v>
      </c>
      <c r="D39" s="18">
        <f t="shared" si="1"/>
        <v>4180.3375570833341</v>
      </c>
      <c r="E39" s="19">
        <f t="shared" si="2"/>
        <v>25.386665326417006</v>
      </c>
      <c r="F39" s="19">
        <f t="shared" si="3"/>
        <v>12.693332663208503</v>
      </c>
      <c r="G39" s="19">
        <f t="shared" si="4"/>
        <v>5.0773330652834012</v>
      </c>
      <c r="H39" s="20">
        <f t="shared" si="5"/>
        <v>24.117332060096153</v>
      </c>
    </row>
    <row r="40" spans="1:8" x14ac:dyDescent="0.3">
      <c r="A40" s="8">
        <f t="shared" si="6"/>
        <v>33</v>
      </c>
      <c r="B40" s="18">
        <v>42854.66</v>
      </c>
      <c r="C40" s="18">
        <f t="shared" si="0"/>
        <v>50212.805122000005</v>
      </c>
      <c r="D40" s="18">
        <f t="shared" si="1"/>
        <v>4184.4004268333338</v>
      </c>
      <c r="E40" s="19">
        <f t="shared" si="2"/>
        <v>25.411338624493929</v>
      </c>
      <c r="F40" s="19">
        <f t="shared" si="3"/>
        <v>12.705669312246965</v>
      </c>
      <c r="G40" s="19">
        <f t="shared" si="4"/>
        <v>5.0822677248987862</v>
      </c>
      <c r="H40" s="20">
        <f t="shared" si="5"/>
        <v>24.140771693269233</v>
      </c>
    </row>
    <row r="41" spans="1:8" x14ac:dyDescent="0.3">
      <c r="A41" s="8">
        <f t="shared" si="6"/>
        <v>34</v>
      </c>
      <c r="B41" s="18">
        <v>42893.22</v>
      </c>
      <c r="C41" s="18">
        <f t="shared" si="0"/>
        <v>50257.985873999998</v>
      </c>
      <c r="D41" s="18">
        <f t="shared" si="1"/>
        <v>4188.1654895000001</v>
      </c>
      <c r="E41" s="19">
        <f t="shared" si="2"/>
        <v>25.434203377530363</v>
      </c>
      <c r="F41" s="19">
        <f t="shared" si="3"/>
        <v>12.717101688765181</v>
      </c>
      <c r="G41" s="19">
        <f t="shared" si="4"/>
        <v>5.0868406755060729</v>
      </c>
      <c r="H41" s="20">
        <f t="shared" si="5"/>
        <v>24.162493208653846</v>
      </c>
    </row>
    <row r="42" spans="1:8" x14ac:dyDescent="0.3">
      <c r="A42" s="21">
        <f t="shared" si="6"/>
        <v>35</v>
      </c>
      <c r="B42" s="22">
        <v>42928.9</v>
      </c>
      <c r="C42" s="22">
        <f t="shared" si="0"/>
        <v>50299.792130000002</v>
      </c>
      <c r="D42" s="22">
        <f t="shared" si="1"/>
        <v>4191.6493441666662</v>
      </c>
      <c r="E42" s="23">
        <f t="shared" si="2"/>
        <v>25.455360389676112</v>
      </c>
      <c r="F42" s="23">
        <f t="shared" si="3"/>
        <v>12.727680194838056</v>
      </c>
      <c r="G42" s="23">
        <f t="shared" si="4"/>
        <v>5.0910720779352223</v>
      </c>
      <c r="H42" s="24">
        <f t="shared" si="5"/>
        <v>24.18259237019231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18</vt:i4>
      </vt:variant>
    </vt:vector>
  </HeadingPairs>
  <TitlesOfParts>
    <vt:vector size="37" baseType="lpstr">
      <vt:lpstr>Inhoud</vt:lpstr>
      <vt:lpstr>L4</vt:lpstr>
      <vt:lpstr>L3</vt:lpstr>
      <vt:lpstr>L2</vt:lpstr>
      <vt:lpstr>A3</vt:lpstr>
      <vt:lpstr>A2</vt:lpstr>
      <vt:lpstr>A1</vt:lpstr>
      <vt:lpstr>B3</vt:lpstr>
      <vt:lpstr>B2B</vt:lpstr>
      <vt:lpstr>B2A</vt:lpstr>
      <vt:lpstr>B1C</vt:lpstr>
      <vt:lpstr>B1B</vt:lpstr>
      <vt:lpstr>MV2</vt:lpstr>
      <vt:lpstr>MV1</vt:lpstr>
      <vt:lpstr>L1</vt:lpstr>
      <vt:lpstr>K3</vt:lpstr>
      <vt:lpstr>G1</vt:lpstr>
      <vt:lpstr>GS</vt:lpstr>
      <vt:lpstr>GEW</vt:lpstr>
      <vt:lpstr>'A1'!Afdrukbereik</vt:lpstr>
      <vt:lpstr>'A2'!Afdrukbereik</vt:lpstr>
      <vt:lpstr>'A3'!Afdrukbereik</vt:lpstr>
      <vt:lpstr>B1B!Afdrukbereik</vt:lpstr>
      <vt:lpstr>B1C!Afdrukbereik</vt:lpstr>
      <vt:lpstr>B2A!Afdrukbereik</vt:lpstr>
      <vt:lpstr>B2B!Afdrukbereik</vt:lpstr>
      <vt:lpstr>'B3'!Afdrukbereik</vt:lpstr>
      <vt:lpstr>'G1'!Afdrukbereik</vt:lpstr>
      <vt:lpstr>GEW!Afdrukbereik</vt:lpstr>
      <vt:lpstr>GS!Afdrukbereik</vt:lpstr>
      <vt:lpstr>'K3'!Afdrukbereik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Steven Delooze</cp:lastModifiedBy>
  <cp:lastPrinted>2021-06-04T12:35:45Z</cp:lastPrinted>
  <dcterms:created xsi:type="dcterms:W3CDTF">2021-06-01T12:57:59Z</dcterms:created>
  <dcterms:modified xsi:type="dcterms:W3CDTF">2024-05-08T08:46:32Z</dcterms:modified>
</cp:coreProperties>
</file>