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vlwelzijnsverbond-my.sharepoint.com/personal/steven_delooze_vlaamswelzijnsverbond_be/Documents/Bestanden Connect and Work/Medewerker/2023 Steven/Barema's/PC 331 GID/"/>
    </mc:Choice>
  </mc:AlternateContent>
  <xr:revisionPtr revIDLastSave="2" documentId="8_{CEEAF19D-D44A-45E0-BBD9-3A37EE1ABC5C}" xr6:coauthVersionLast="47" xr6:coauthVersionMax="47" xr10:uidLastSave="{EB842A0C-BE3C-43BE-A287-FE75F278C4E4}"/>
  <bookViews>
    <workbookView xWindow="-108" yWindow="-108" windowWidth="23256" windowHeight="12456" tabRatio="783" xr2:uid="{00000000-000D-0000-FFFF-FFFF00000000}"/>
  </bookViews>
  <sheets>
    <sheet name="Inhoud" sheetId="2" r:id="rId1"/>
    <sheet name="L4" sheetId="1" r:id="rId2"/>
    <sheet name="L3" sheetId="3" r:id="rId3"/>
    <sheet name="L2" sheetId="4" r:id="rId4"/>
    <sheet name="A3" sheetId="23" r:id="rId5"/>
    <sheet name="A2" sheetId="5" r:id="rId6"/>
    <sheet name="A1" sheetId="6" r:id="rId7"/>
    <sheet name="B3" sheetId="24" r:id="rId8"/>
    <sheet name="B2B" sheetId="7" r:id="rId9"/>
    <sheet name="B2A" sheetId="8" r:id="rId10"/>
    <sheet name="B1C" sheetId="9" r:id="rId11"/>
    <sheet name="B1B" sheetId="10" r:id="rId12"/>
    <sheet name="MV2" sheetId="13" r:id="rId13"/>
    <sheet name="MV1" sheetId="14" r:id="rId14"/>
    <sheet name="L1" sheetId="15" r:id="rId15"/>
    <sheet name="K3" sheetId="17" r:id="rId16"/>
    <sheet name="G1" sheetId="20" r:id="rId17"/>
    <sheet name="GS" sheetId="21" r:id="rId18"/>
    <sheet name="GEW" sheetId="22" r:id="rId19"/>
  </sheets>
  <definedNames>
    <definedName name="_xlnm.Print_Area" localSheetId="6">'A1'!$A$1:$H$42</definedName>
    <definedName name="_xlnm.Print_Area" localSheetId="5">'A2'!$A$1:$H$42</definedName>
    <definedName name="_xlnm.Print_Area" localSheetId="4">'A3'!$A$1:$H$42</definedName>
    <definedName name="_xlnm.Print_Area" localSheetId="11">B1B!$A$1:$H$42</definedName>
    <definedName name="_xlnm.Print_Area" localSheetId="10">B1C!$A$1:$H$42</definedName>
    <definedName name="_xlnm.Print_Area" localSheetId="9">B2A!$A$1:$H$42</definedName>
    <definedName name="_xlnm.Print_Area" localSheetId="8">B2B!$A$1:$H$42</definedName>
    <definedName name="_xlnm.Print_Area" localSheetId="7">'B3'!$A$1:$H$42</definedName>
    <definedName name="_xlnm.Print_Area" localSheetId="16">'G1'!$A$1:$H$42</definedName>
    <definedName name="_xlnm.Print_Area" localSheetId="18">GEW!$A$1:$H$42</definedName>
    <definedName name="_xlnm.Print_Area" localSheetId="17">GS!$A$1:$H$42</definedName>
    <definedName name="_xlnm.Print_Area" localSheetId="15">'K3'!$A$1:$H$42</definedName>
    <definedName name="_xlnm.Print_Area" localSheetId="14">'L1'!$A$1:$H$42</definedName>
    <definedName name="_xlnm.Print_Area" localSheetId="3">'L2'!$A$1:$H$42</definedName>
    <definedName name="_xlnm.Print_Area" localSheetId="2">'L3'!$A$1:$H$42</definedName>
    <definedName name="_xlnm.Print_Area" localSheetId="1">'L4'!$A$1:$H$43</definedName>
    <definedName name="_xlnm.Print_Area" localSheetId="13">'MV1'!$A$1:$H$42</definedName>
    <definedName name="_xlnm.Print_Area" localSheetId="12">'MV2'!$A$1:$H$42</definedName>
    <definedName name="Z_3515F0C3_212C_11D6_9FA4_00105AF813F4_.wvu.Cols" localSheetId="6" hidden="1">'A1'!#REF!</definedName>
    <definedName name="Z_3515F0C3_212C_11D6_9FA4_00105AF813F4_.wvu.Cols" localSheetId="5" hidden="1">'A2'!#REF!</definedName>
    <definedName name="Z_3515F0C3_212C_11D6_9FA4_00105AF813F4_.wvu.Cols" localSheetId="4" hidden="1">'A3'!#REF!</definedName>
    <definedName name="Z_3515F0C3_212C_11D6_9FA4_00105AF813F4_.wvu.Cols" localSheetId="11" hidden="1">B1B!#REF!</definedName>
    <definedName name="Z_3515F0C3_212C_11D6_9FA4_00105AF813F4_.wvu.Cols" localSheetId="10" hidden="1">B1C!#REF!</definedName>
    <definedName name="Z_3515F0C3_212C_11D6_9FA4_00105AF813F4_.wvu.Cols" localSheetId="9" hidden="1">B2A!#REF!</definedName>
    <definedName name="Z_3515F0C3_212C_11D6_9FA4_00105AF813F4_.wvu.Cols" localSheetId="8" hidden="1">B2B!#REF!</definedName>
    <definedName name="Z_3515F0C3_212C_11D6_9FA4_00105AF813F4_.wvu.Cols" localSheetId="7" hidden="1">'B3'!#REF!</definedName>
    <definedName name="Z_3515F0C3_212C_11D6_9FA4_00105AF813F4_.wvu.Cols" localSheetId="16" hidden="1">'G1'!#REF!</definedName>
    <definedName name="Z_3515F0C3_212C_11D6_9FA4_00105AF813F4_.wvu.Cols" localSheetId="18" hidden="1">GEW!#REF!</definedName>
    <definedName name="Z_3515F0C3_212C_11D6_9FA4_00105AF813F4_.wvu.Cols" localSheetId="17" hidden="1">GS!#REF!</definedName>
    <definedName name="Z_3515F0C3_212C_11D6_9FA4_00105AF813F4_.wvu.Cols" localSheetId="15" hidden="1">'K3'!#REF!</definedName>
    <definedName name="Z_3515F0C3_212C_11D6_9FA4_00105AF813F4_.wvu.Cols" localSheetId="14" hidden="1">'L1'!#REF!</definedName>
    <definedName name="Z_3515F0C3_212C_11D6_9FA4_00105AF813F4_.wvu.Cols" localSheetId="3" hidden="1">'L2'!#REF!</definedName>
    <definedName name="Z_3515F0C3_212C_11D6_9FA4_00105AF813F4_.wvu.Cols" localSheetId="2" hidden="1">'L3'!#REF!</definedName>
    <definedName name="Z_3515F0C3_212C_11D6_9FA4_00105AF813F4_.wvu.Cols" localSheetId="1" hidden="1">'L4'!#REF!</definedName>
    <definedName name="Z_3515F0C3_212C_11D6_9FA4_00105AF813F4_.wvu.Cols" localSheetId="13" hidden="1">'MV1'!#REF!</definedName>
    <definedName name="Z_3515F0C3_212C_11D6_9FA4_00105AF813F4_.wvu.Cols" localSheetId="12" hidden="1">'MV2'!#REF!</definedName>
    <definedName name="Z_575C8073_5FD0_11D5_9FA9_00105AF771B6_.wvu.Cols" localSheetId="6" hidden="1">'A1'!#REF!</definedName>
    <definedName name="Z_575C8073_5FD0_11D5_9FA9_00105AF771B6_.wvu.Cols" localSheetId="5" hidden="1">'A2'!#REF!</definedName>
    <definedName name="Z_575C8073_5FD0_11D5_9FA9_00105AF771B6_.wvu.Cols" localSheetId="4" hidden="1">'A3'!#REF!</definedName>
    <definedName name="Z_575C8073_5FD0_11D5_9FA9_00105AF771B6_.wvu.Cols" localSheetId="11" hidden="1">B1B!#REF!</definedName>
    <definedName name="Z_575C8073_5FD0_11D5_9FA9_00105AF771B6_.wvu.Cols" localSheetId="10" hidden="1">B1C!#REF!</definedName>
    <definedName name="Z_575C8073_5FD0_11D5_9FA9_00105AF771B6_.wvu.Cols" localSheetId="9" hidden="1">B2A!#REF!</definedName>
    <definedName name="Z_575C8073_5FD0_11D5_9FA9_00105AF771B6_.wvu.Cols" localSheetId="8" hidden="1">B2B!#REF!</definedName>
    <definedName name="Z_575C8073_5FD0_11D5_9FA9_00105AF771B6_.wvu.Cols" localSheetId="7" hidden="1">'B3'!#REF!</definedName>
    <definedName name="Z_575C8073_5FD0_11D5_9FA9_00105AF771B6_.wvu.Cols" localSheetId="16" hidden="1">'G1'!#REF!</definedName>
    <definedName name="Z_575C8073_5FD0_11D5_9FA9_00105AF771B6_.wvu.Cols" localSheetId="18" hidden="1">GEW!#REF!</definedName>
    <definedName name="Z_575C8073_5FD0_11D5_9FA9_00105AF771B6_.wvu.Cols" localSheetId="17" hidden="1">GS!#REF!</definedName>
    <definedName name="Z_575C8073_5FD0_11D5_9FA9_00105AF771B6_.wvu.Cols" localSheetId="15" hidden="1">'K3'!#REF!</definedName>
    <definedName name="Z_575C8073_5FD0_11D5_9FA9_00105AF771B6_.wvu.Cols" localSheetId="14" hidden="1">'L1'!#REF!</definedName>
    <definedName name="Z_575C8073_5FD0_11D5_9FA9_00105AF771B6_.wvu.Cols" localSheetId="3" hidden="1">'L2'!#REF!</definedName>
    <definedName name="Z_575C8073_5FD0_11D5_9FA9_00105AF771B6_.wvu.Cols" localSheetId="2" hidden="1">'L3'!#REF!</definedName>
    <definedName name="Z_575C8073_5FD0_11D5_9FA9_00105AF771B6_.wvu.Cols" localSheetId="1" hidden="1">'L4'!#REF!</definedName>
    <definedName name="Z_575C8073_5FD0_11D5_9FA9_00105AF771B6_.wvu.Cols" localSheetId="13" hidden="1">'MV1'!#REF!</definedName>
    <definedName name="Z_575C8073_5FD0_11D5_9FA9_00105AF771B6_.wvu.Cols" localSheetId="12" hidden="1">'MV2'!#REF!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2" l="1"/>
  <c r="B6" i="22"/>
  <c r="B6" i="21"/>
  <c r="B6" i="20"/>
  <c r="B6" i="17"/>
  <c r="B6" i="15"/>
  <c r="B6" i="14"/>
  <c r="B6" i="13"/>
  <c r="B6" i="10"/>
  <c r="B6" i="9"/>
  <c r="B6" i="8"/>
  <c r="B6" i="7"/>
  <c r="B6" i="24"/>
  <c r="B6" i="6"/>
  <c r="B6" i="5"/>
  <c r="B6" i="23"/>
  <c r="B6" i="4"/>
  <c r="B6" i="3"/>
  <c r="A8" i="24" l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D3" i="24"/>
  <c r="C24" i="24" s="1"/>
  <c r="D2" i="24"/>
  <c r="C6" i="24" s="1"/>
  <c r="D6" i="24" s="1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D3" i="23"/>
  <c r="D39" i="23" s="1"/>
  <c r="D2" i="23"/>
  <c r="C6" i="23" s="1"/>
  <c r="D6" i="23" s="1"/>
  <c r="C10" i="23" l="1"/>
  <c r="E10" i="23" s="1"/>
  <c r="C7" i="24"/>
  <c r="E7" i="24" s="1"/>
  <c r="F7" i="24" s="1"/>
  <c r="D24" i="23"/>
  <c r="C9" i="24"/>
  <c r="E9" i="24" s="1"/>
  <c r="C10" i="24"/>
  <c r="E10" i="24" s="1"/>
  <c r="G10" i="24" s="1"/>
  <c r="D15" i="23"/>
  <c r="C28" i="23"/>
  <c r="H28" i="23" s="1"/>
  <c r="C19" i="23"/>
  <c r="H19" i="23" s="1"/>
  <c r="D33" i="23"/>
  <c r="D8" i="24"/>
  <c r="C12" i="24"/>
  <c r="H12" i="24" s="1"/>
  <c r="H24" i="24"/>
  <c r="E24" i="24"/>
  <c r="D15" i="24"/>
  <c r="D17" i="24"/>
  <c r="C19" i="24"/>
  <c r="C21" i="24"/>
  <c r="D26" i="24"/>
  <c r="D12" i="24"/>
  <c r="D14" i="24"/>
  <c r="C16" i="24"/>
  <c r="C18" i="24"/>
  <c r="C41" i="24"/>
  <c r="D40" i="24"/>
  <c r="C38" i="24"/>
  <c r="D37" i="24"/>
  <c r="C35" i="24"/>
  <c r="D34" i="24"/>
  <c r="C32" i="24"/>
  <c r="D31" i="24"/>
  <c r="C29" i="24"/>
  <c r="D28" i="24"/>
  <c r="C26" i="24"/>
  <c r="D25" i="24"/>
  <c r="C23" i="24"/>
  <c r="D22" i="24"/>
  <c r="C20" i="24"/>
  <c r="D19" i="24"/>
  <c r="C17" i="24"/>
  <c r="D16" i="24"/>
  <c r="C14" i="24"/>
  <c r="D13" i="24"/>
  <c r="C11" i="24"/>
  <c r="D10" i="24"/>
  <c r="C8" i="24"/>
  <c r="D7" i="24"/>
  <c r="D42" i="24"/>
  <c r="C40" i="24"/>
  <c r="D39" i="24"/>
  <c r="C37" i="24"/>
  <c r="D36" i="24"/>
  <c r="C34" i="24"/>
  <c r="D33" i="24"/>
  <c r="C31" i="24"/>
  <c r="D30" i="24"/>
  <c r="C28" i="24"/>
  <c r="D27" i="24"/>
  <c r="C25" i="24"/>
  <c r="D24" i="24"/>
  <c r="C22" i="24"/>
  <c r="D21" i="24"/>
  <c r="C42" i="24"/>
  <c r="D41" i="24"/>
  <c r="C39" i="24"/>
  <c r="D38" i="24"/>
  <c r="C36" i="24"/>
  <c r="D35" i="24"/>
  <c r="C33" i="24"/>
  <c r="D32" i="24"/>
  <c r="C30" i="24"/>
  <c r="D29" i="24"/>
  <c r="D9" i="24"/>
  <c r="D11" i="24"/>
  <c r="C13" i="24"/>
  <c r="C15" i="24"/>
  <c r="D18" i="24"/>
  <c r="D20" i="24"/>
  <c r="D23" i="24"/>
  <c r="C27" i="24"/>
  <c r="E19" i="23"/>
  <c r="C37" i="23"/>
  <c r="D42" i="23"/>
  <c r="C7" i="23"/>
  <c r="D12" i="23"/>
  <c r="C16" i="23"/>
  <c r="D21" i="23"/>
  <c r="C25" i="23"/>
  <c r="D30" i="23"/>
  <c r="C34" i="23"/>
  <c r="C41" i="23"/>
  <c r="D40" i="23"/>
  <c r="C38" i="23"/>
  <c r="D37" i="23"/>
  <c r="C35" i="23"/>
  <c r="D34" i="23"/>
  <c r="C32" i="23"/>
  <c r="D31" i="23"/>
  <c r="C29" i="23"/>
  <c r="D28" i="23"/>
  <c r="C26" i="23"/>
  <c r="D25" i="23"/>
  <c r="C23" i="23"/>
  <c r="D22" i="23"/>
  <c r="C20" i="23"/>
  <c r="D19" i="23"/>
  <c r="C17" i="23"/>
  <c r="D16" i="23"/>
  <c r="C14" i="23"/>
  <c r="D13" i="23"/>
  <c r="C11" i="23"/>
  <c r="D10" i="23"/>
  <c r="C8" i="23"/>
  <c r="D7" i="23"/>
  <c r="C42" i="23"/>
  <c r="D41" i="23"/>
  <c r="C39" i="23"/>
  <c r="D38" i="23"/>
  <c r="C36" i="23"/>
  <c r="D35" i="23"/>
  <c r="C33" i="23"/>
  <c r="D32" i="23"/>
  <c r="C30" i="23"/>
  <c r="D29" i="23"/>
  <c r="C27" i="23"/>
  <c r="D26" i="23"/>
  <c r="C24" i="23"/>
  <c r="D23" i="23"/>
  <c r="C21" i="23"/>
  <c r="D20" i="23"/>
  <c r="C18" i="23"/>
  <c r="D17" i="23"/>
  <c r="C15" i="23"/>
  <c r="D14" i="23"/>
  <c r="C12" i="23"/>
  <c r="D11" i="23"/>
  <c r="C9" i="23"/>
  <c r="D8" i="23"/>
  <c r="D9" i="23"/>
  <c r="C13" i="23"/>
  <c r="D18" i="23"/>
  <c r="C22" i="23"/>
  <c r="D27" i="23"/>
  <c r="C31" i="23"/>
  <c r="D36" i="23"/>
  <c r="C40" i="23"/>
  <c r="D3" i="22"/>
  <c r="D8" i="22" s="1"/>
  <c r="D2" i="22"/>
  <c r="C6" i="22" s="1"/>
  <c r="D6" i="22" s="1"/>
  <c r="A8" i="2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D3" i="21"/>
  <c r="D2" i="21"/>
  <c r="C6" i="21" s="1"/>
  <c r="D6" i="21" s="1"/>
  <c r="A8" i="20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D3" i="20"/>
  <c r="D2" i="20"/>
  <c r="C6" i="20" s="1"/>
  <c r="D6" i="20" s="1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D3" i="17"/>
  <c r="D42" i="17" s="1"/>
  <c r="D2" i="17"/>
  <c r="C6" i="17" s="1"/>
  <c r="D6" i="17" s="1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8" i="15"/>
  <c r="A9" i="15" s="1"/>
  <c r="A10" i="15" s="1"/>
  <c r="D3" i="15"/>
  <c r="D42" i="15" s="1"/>
  <c r="D2" i="15"/>
  <c r="C6" i="15" s="1"/>
  <c r="D6" i="15" s="1"/>
  <c r="H10" i="23" l="1"/>
  <c r="H10" i="24"/>
  <c r="G7" i="24"/>
  <c r="H7" i="24"/>
  <c r="H9" i="24"/>
  <c r="E12" i="24"/>
  <c r="F12" i="24" s="1"/>
  <c r="E28" i="23"/>
  <c r="G28" i="23" s="1"/>
  <c r="F10" i="24"/>
  <c r="H27" i="24"/>
  <c r="E27" i="24"/>
  <c r="H30" i="24"/>
  <c r="E30" i="24"/>
  <c r="H39" i="24"/>
  <c r="E39" i="24"/>
  <c r="H25" i="24"/>
  <c r="E25" i="24"/>
  <c r="H34" i="24"/>
  <c r="E34" i="24"/>
  <c r="H11" i="24"/>
  <c r="E11" i="24"/>
  <c r="H20" i="24"/>
  <c r="E20" i="24"/>
  <c r="H29" i="24"/>
  <c r="E29" i="24"/>
  <c r="H38" i="24"/>
  <c r="E38" i="24"/>
  <c r="E19" i="24"/>
  <c r="H19" i="24"/>
  <c r="H15" i="24"/>
  <c r="E15" i="24"/>
  <c r="H36" i="24"/>
  <c r="E36" i="24"/>
  <c r="H22" i="24"/>
  <c r="E22" i="24"/>
  <c r="H31" i="24"/>
  <c r="E31" i="24"/>
  <c r="H40" i="24"/>
  <c r="E40" i="24"/>
  <c r="E8" i="24"/>
  <c r="H8" i="24"/>
  <c r="E17" i="24"/>
  <c r="H17" i="24"/>
  <c r="H26" i="24"/>
  <c r="E26" i="24"/>
  <c r="H35" i="24"/>
  <c r="E35" i="24"/>
  <c r="H18" i="24"/>
  <c r="E18" i="24"/>
  <c r="H13" i="24"/>
  <c r="E13" i="24"/>
  <c r="H33" i="24"/>
  <c r="E33" i="24"/>
  <c r="H42" i="24"/>
  <c r="E42" i="24"/>
  <c r="H28" i="24"/>
  <c r="E28" i="24"/>
  <c r="H37" i="24"/>
  <c r="E37" i="24"/>
  <c r="E14" i="24"/>
  <c r="H14" i="24"/>
  <c r="H23" i="24"/>
  <c r="E23" i="24"/>
  <c r="H32" i="24"/>
  <c r="E32" i="24"/>
  <c r="H41" i="24"/>
  <c r="E41" i="24"/>
  <c r="E16" i="24"/>
  <c r="H16" i="24"/>
  <c r="F9" i="24"/>
  <c r="G9" i="24"/>
  <c r="H21" i="24"/>
  <c r="E21" i="24"/>
  <c r="G24" i="24"/>
  <c r="F24" i="24"/>
  <c r="H40" i="23"/>
  <c r="E40" i="23"/>
  <c r="H13" i="23"/>
  <c r="E13" i="23"/>
  <c r="H9" i="23"/>
  <c r="E9" i="23"/>
  <c r="H18" i="23"/>
  <c r="E18" i="23"/>
  <c r="H27" i="23"/>
  <c r="E27" i="23"/>
  <c r="H36" i="23"/>
  <c r="E36" i="23"/>
  <c r="E8" i="23"/>
  <c r="H8" i="23"/>
  <c r="H17" i="23"/>
  <c r="E17" i="23"/>
  <c r="H31" i="23"/>
  <c r="E31" i="23"/>
  <c r="H12" i="23"/>
  <c r="E12" i="23"/>
  <c r="H21" i="23"/>
  <c r="E21" i="23"/>
  <c r="H30" i="23"/>
  <c r="E30" i="23"/>
  <c r="H39" i="23"/>
  <c r="E39" i="23"/>
  <c r="H11" i="23"/>
  <c r="E11" i="23"/>
  <c r="H20" i="23"/>
  <c r="E20" i="23"/>
  <c r="H29" i="23"/>
  <c r="E29" i="23"/>
  <c r="H38" i="23"/>
  <c r="E38" i="23"/>
  <c r="H25" i="23"/>
  <c r="E25" i="23"/>
  <c r="H37" i="23"/>
  <c r="E37" i="23"/>
  <c r="E26" i="23"/>
  <c r="H26" i="23"/>
  <c r="E35" i="23"/>
  <c r="H35" i="23"/>
  <c r="H34" i="23"/>
  <c r="E34" i="23"/>
  <c r="H7" i="23"/>
  <c r="E7" i="23"/>
  <c r="G19" i="23"/>
  <c r="F19" i="23"/>
  <c r="H22" i="23"/>
  <c r="E22" i="23"/>
  <c r="H15" i="23"/>
  <c r="E15" i="23"/>
  <c r="H24" i="23"/>
  <c r="E24" i="23"/>
  <c r="H33" i="23"/>
  <c r="E33" i="23"/>
  <c r="H42" i="23"/>
  <c r="E42" i="23"/>
  <c r="E14" i="23"/>
  <c r="H14" i="23"/>
  <c r="E23" i="23"/>
  <c r="H23" i="23"/>
  <c r="E32" i="23"/>
  <c r="H32" i="23"/>
  <c r="E41" i="23"/>
  <c r="H41" i="23"/>
  <c r="G10" i="23"/>
  <c r="F10" i="23"/>
  <c r="H16" i="23"/>
  <c r="E16" i="23"/>
  <c r="C16" i="15"/>
  <c r="E16" i="15" s="1"/>
  <c r="C12" i="17"/>
  <c r="H12" i="17" s="1"/>
  <c r="C26" i="17"/>
  <c r="E26" i="17" s="1"/>
  <c r="D32" i="17"/>
  <c r="C39" i="17"/>
  <c r="H39" i="17" s="1"/>
  <c r="D30" i="15"/>
  <c r="D7" i="17"/>
  <c r="D14" i="17"/>
  <c r="C21" i="17"/>
  <c r="H21" i="17" s="1"/>
  <c r="D28" i="17"/>
  <c r="C35" i="17"/>
  <c r="E35" i="17" s="1"/>
  <c r="D41" i="17"/>
  <c r="D8" i="17"/>
  <c r="D19" i="17"/>
  <c r="D10" i="17"/>
  <c r="C17" i="17"/>
  <c r="H17" i="17" s="1"/>
  <c r="D23" i="17"/>
  <c r="C30" i="17"/>
  <c r="H30" i="17" s="1"/>
  <c r="D37" i="17"/>
  <c r="D21" i="15"/>
  <c r="C34" i="15"/>
  <c r="E34" i="15" s="1"/>
  <c r="C11" i="17"/>
  <c r="E11" i="17" s="1"/>
  <c r="D13" i="17"/>
  <c r="C15" i="17"/>
  <c r="H15" i="17" s="1"/>
  <c r="D17" i="17"/>
  <c r="C20" i="17"/>
  <c r="H20" i="17" s="1"/>
  <c r="D22" i="17"/>
  <c r="C24" i="17"/>
  <c r="H24" i="17" s="1"/>
  <c r="D26" i="17"/>
  <c r="C29" i="17"/>
  <c r="E29" i="17" s="1"/>
  <c r="D31" i="17"/>
  <c r="C33" i="17"/>
  <c r="H33" i="17" s="1"/>
  <c r="D35" i="17"/>
  <c r="C38" i="17"/>
  <c r="E38" i="17" s="1"/>
  <c r="D40" i="17"/>
  <c r="C42" i="17"/>
  <c r="H42" i="17" s="1"/>
  <c r="C7" i="15"/>
  <c r="E7" i="15" s="1"/>
  <c r="D12" i="15"/>
  <c r="C25" i="15"/>
  <c r="E25" i="15" s="1"/>
  <c r="D39" i="15"/>
  <c r="C8" i="17"/>
  <c r="E8" i="17" s="1"/>
  <c r="C9" i="17"/>
  <c r="E9" i="17" s="1"/>
  <c r="G9" i="17" s="1"/>
  <c r="D11" i="17"/>
  <c r="C14" i="17"/>
  <c r="H14" i="17" s="1"/>
  <c r="D16" i="17"/>
  <c r="C18" i="17"/>
  <c r="H18" i="17" s="1"/>
  <c r="D20" i="17"/>
  <c r="C23" i="17"/>
  <c r="H23" i="17" s="1"/>
  <c r="D25" i="17"/>
  <c r="C27" i="17"/>
  <c r="H27" i="17" s="1"/>
  <c r="D29" i="17"/>
  <c r="C32" i="17"/>
  <c r="E32" i="17" s="1"/>
  <c r="D34" i="17"/>
  <c r="C36" i="17"/>
  <c r="H36" i="17" s="1"/>
  <c r="D38" i="17"/>
  <c r="C41" i="17"/>
  <c r="H41" i="17" s="1"/>
  <c r="C8" i="22"/>
  <c r="C41" i="21"/>
  <c r="D40" i="21"/>
  <c r="C38" i="21"/>
  <c r="D37" i="21"/>
  <c r="C35" i="21"/>
  <c r="D34" i="21"/>
  <c r="C32" i="21"/>
  <c r="D31" i="21"/>
  <c r="C29" i="21"/>
  <c r="D28" i="21"/>
  <c r="C26" i="21"/>
  <c r="D25" i="21"/>
  <c r="C23" i="21"/>
  <c r="D22" i="21"/>
  <c r="C20" i="21"/>
  <c r="D19" i="21"/>
  <c r="C17" i="21"/>
  <c r="D16" i="21"/>
  <c r="C14" i="21"/>
  <c r="D13" i="21"/>
  <c r="C11" i="21"/>
  <c r="D10" i="21"/>
  <c r="C8" i="21"/>
  <c r="D7" i="21"/>
  <c r="D42" i="21"/>
  <c r="C40" i="21"/>
  <c r="D39" i="21"/>
  <c r="C37" i="21"/>
  <c r="D36" i="21"/>
  <c r="C34" i="21"/>
  <c r="D33" i="21"/>
  <c r="C31" i="21"/>
  <c r="D30" i="21"/>
  <c r="C28" i="21"/>
  <c r="D27" i="21"/>
  <c r="C25" i="21"/>
  <c r="D24" i="21"/>
  <c r="C22" i="21"/>
  <c r="D21" i="21"/>
  <c r="C19" i="21"/>
  <c r="D18" i="21"/>
  <c r="C16" i="21"/>
  <c r="D15" i="21"/>
  <c r="C13" i="21"/>
  <c r="D12" i="21"/>
  <c r="D17" i="21"/>
  <c r="D8" i="21"/>
  <c r="C10" i="21"/>
  <c r="D11" i="21"/>
  <c r="C15" i="21"/>
  <c r="D20" i="21"/>
  <c r="C24" i="21"/>
  <c r="D29" i="21"/>
  <c r="C33" i="21"/>
  <c r="D38" i="21"/>
  <c r="C42" i="21"/>
  <c r="D9" i="21"/>
  <c r="C12" i="21"/>
  <c r="C21" i="21"/>
  <c r="D26" i="21"/>
  <c r="C30" i="21"/>
  <c r="D35" i="21"/>
  <c r="C39" i="21"/>
  <c r="C7" i="21"/>
  <c r="C9" i="21"/>
  <c r="D14" i="21"/>
  <c r="C18" i="21"/>
  <c r="D23" i="21"/>
  <c r="C27" i="21"/>
  <c r="D32" i="21"/>
  <c r="C36" i="21"/>
  <c r="D41" i="21"/>
  <c r="C41" i="20"/>
  <c r="D40" i="20"/>
  <c r="C38" i="20"/>
  <c r="D37" i="20"/>
  <c r="C35" i="20"/>
  <c r="D34" i="20"/>
  <c r="C32" i="20"/>
  <c r="D31" i="20"/>
  <c r="C29" i="20"/>
  <c r="D28" i="20"/>
  <c r="C26" i="20"/>
  <c r="D25" i="20"/>
  <c r="C23" i="20"/>
  <c r="D22" i="20"/>
  <c r="C20" i="20"/>
  <c r="D19" i="20"/>
  <c r="C17" i="20"/>
  <c r="D16" i="20"/>
  <c r="C14" i="20"/>
  <c r="D13" i="20"/>
  <c r="C11" i="20"/>
  <c r="D10" i="20"/>
  <c r="C8" i="20"/>
  <c r="D7" i="20"/>
  <c r="D42" i="20"/>
  <c r="C40" i="20"/>
  <c r="D39" i="20"/>
  <c r="C37" i="20"/>
  <c r="D36" i="20"/>
  <c r="C34" i="20"/>
  <c r="D33" i="20"/>
  <c r="C31" i="20"/>
  <c r="D30" i="20"/>
  <c r="C28" i="20"/>
  <c r="D27" i="20"/>
  <c r="C25" i="20"/>
  <c r="D24" i="20"/>
  <c r="C22" i="20"/>
  <c r="D21" i="20"/>
  <c r="C19" i="20"/>
  <c r="D18" i="20"/>
  <c r="C16" i="20"/>
  <c r="D15" i="20"/>
  <c r="C13" i="20"/>
  <c r="D12" i="20"/>
  <c r="C10" i="20"/>
  <c r="D9" i="20"/>
  <c r="D8" i="20"/>
  <c r="C12" i="20"/>
  <c r="D17" i="20"/>
  <c r="C21" i="20"/>
  <c r="D26" i="20"/>
  <c r="C30" i="20"/>
  <c r="D35" i="20"/>
  <c r="C39" i="20"/>
  <c r="D11" i="20"/>
  <c r="C15" i="20"/>
  <c r="D20" i="20"/>
  <c r="C24" i="20"/>
  <c r="D29" i="20"/>
  <c r="C33" i="20"/>
  <c r="D38" i="20"/>
  <c r="C42" i="20"/>
  <c r="C7" i="20"/>
  <c r="C9" i="20"/>
  <c r="D14" i="20"/>
  <c r="C18" i="20"/>
  <c r="D23" i="20"/>
  <c r="C27" i="20"/>
  <c r="D32" i="20"/>
  <c r="C36" i="20"/>
  <c r="D41" i="20"/>
  <c r="C7" i="17"/>
  <c r="D9" i="17"/>
  <c r="C10" i="17"/>
  <c r="D12" i="17"/>
  <c r="C13" i="17"/>
  <c r="D15" i="17"/>
  <c r="C16" i="17"/>
  <c r="D18" i="17"/>
  <c r="C19" i="17"/>
  <c r="D21" i="17"/>
  <c r="C22" i="17"/>
  <c r="D24" i="17"/>
  <c r="C25" i="17"/>
  <c r="D27" i="17"/>
  <c r="C28" i="17"/>
  <c r="D30" i="17"/>
  <c r="C31" i="17"/>
  <c r="D33" i="17"/>
  <c r="C34" i="17"/>
  <c r="D36" i="17"/>
  <c r="C37" i="17"/>
  <c r="D39" i="17"/>
  <c r="C40" i="17"/>
  <c r="C10" i="15"/>
  <c r="D15" i="15"/>
  <c r="C19" i="15"/>
  <c r="D24" i="15"/>
  <c r="C28" i="15"/>
  <c r="D33" i="15"/>
  <c r="C37" i="15"/>
  <c r="C41" i="15"/>
  <c r="D40" i="15"/>
  <c r="C38" i="15"/>
  <c r="D37" i="15"/>
  <c r="C35" i="15"/>
  <c r="D34" i="15"/>
  <c r="C32" i="15"/>
  <c r="D31" i="15"/>
  <c r="C29" i="15"/>
  <c r="D28" i="15"/>
  <c r="C26" i="15"/>
  <c r="D25" i="15"/>
  <c r="C23" i="15"/>
  <c r="D22" i="15"/>
  <c r="C20" i="15"/>
  <c r="D19" i="15"/>
  <c r="C17" i="15"/>
  <c r="D16" i="15"/>
  <c r="C14" i="15"/>
  <c r="D13" i="15"/>
  <c r="C11" i="15"/>
  <c r="D10" i="15"/>
  <c r="C8" i="15"/>
  <c r="D7" i="15"/>
  <c r="C42" i="15"/>
  <c r="D41" i="15"/>
  <c r="C39" i="15"/>
  <c r="D38" i="15"/>
  <c r="C36" i="15"/>
  <c r="D35" i="15"/>
  <c r="C33" i="15"/>
  <c r="D32" i="15"/>
  <c r="C30" i="15"/>
  <c r="D29" i="15"/>
  <c r="C27" i="15"/>
  <c r="D26" i="15"/>
  <c r="C24" i="15"/>
  <c r="D23" i="15"/>
  <c r="C21" i="15"/>
  <c r="D20" i="15"/>
  <c r="C18" i="15"/>
  <c r="D17" i="15"/>
  <c r="C15" i="15"/>
  <c r="D14" i="15"/>
  <c r="C12" i="15"/>
  <c r="D11" i="15"/>
  <c r="C9" i="15"/>
  <c r="D8" i="15"/>
  <c r="D9" i="15"/>
  <c r="C13" i="15"/>
  <c r="D18" i="15"/>
  <c r="C22" i="15"/>
  <c r="D27" i="15"/>
  <c r="C31" i="15"/>
  <c r="D36" i="15"/>
  <c r="C40" i="15"/>
  <c r="G12" i="24" l="1"/>
  <c r="E23" i="17"/>
  <c r="G23" i="17" s="1"/>
  <c r="H9" i="17"/>
  <c r="H16" i="15"/>
  <c r="F28" i="23"/>
  <c r="H26" i="17"/>
  <c r="E20" i="17"/>
  <c r="F20" i="17" s="1"/>
  <c r="E41" i="17"/>
  <c r="G41" i="17" s="1"/>
  <c r="E33" i="17"/>
  <c r="G33" i="17" s="1"/>
  <c r="F9" i="17"/>
  <c r="E17" i="17"/>
  <c r="F17" i="17" s="1"/>
  <c r="E36" i="17"/>
  <c r="G36" i="17" s="1"/>
  <c r="H34" i="15"/>
  <c r="G21" i="24"/>
  <c r="F21" i="24"/>
  <c r="F41" i="24"/>
  <c r="G41" i="24"/>
  <c r="G42" i="24"/>
  <c r="F42" i="24"/>
  <c r="G18" i="24"/>
  <c r="F18" i="24"/>
  <c r="F8" i="24"/>
  <c r="G8" i="24"/>
  <c r="G31" i="24"/>
  <c r="F31" i="24"/>
  <c r="G15" i="24"/>
  <c r="F15" i="24"/>
  <c r="F38" i="24"/>
  <c r="G38" i="24"/>
  <c r="F11" i="24"/>
  <c r="G11" i="24"/>
  <c r="G39" i="24"/>
  <c r="F39" i="24"/>
  <c r="F23" i="24"/>
  <c r="G23" i="24"/>
  <c r="F14" i="24"/>
  <c r="G14" i="24"/>
  <c r="G28" i="24"/>
  <c r="F28" i="24"/>
  <c r="G13" i="24"/>
  <c r="F13" i="24"/>
  <c r="F26" i="24"/>
  <c r="G26" i="24"/>
  <c r="F17" i="24"/>
  <c r="G17" i="24"/>
  <c r="G40" i="24"/>
  <c r="F40" i="24"/>
  <c r="G36" i="24"/>
  <c r="F36" i="24"/>
  <c r="F20" i="24"/>
  <c r="G20" i="24"/>
  <c r="G25" i="24"/>
  <c r="F25" i="24"/>
  <c r="G27" i="24"/>
  <c r="F27" i="24"/>
  <c r="G16" i="24"/>
  <c r="F16" i="24"/>
  <c r="F32" i="24"/>
  <c r="G32" i="24"/>
  <c r="G37" i="24"/>
  <c r="F37" i="24"/>
  <c r="G33" i="24"/>
  <c r="F33" i="24"/>
  <c r="F35" i="24"/>
  <c r="G35" i="24"/>
  <c r="G22" i="24"/>
  <c r="F22" i="24"/>
  <c r="G19" i="24"/>
  <c r="F19" i="24"/>
  <c r="F29" i="24"/>
  <c r="G29" i="24"/>
  <c r="G34" i="24"/>
  <c r="F34" i="24"/>
  <c r="G30" i="24"/>
  <c r="F30" i="24"/>
  <c r="G16" i="23"/>
  <c r="F16" i="23"/>
  <c r="F23" i="23"/>
  <c r="G23" i="23"/>
  <c r="F42" i="23"/>
  <c r="G42" i="23"/>
  <c r="F15" i="23"/>
  <c r="G15" i="23"/>
  <c r="G7" i="23"/>
  <c r="F7" i="23"/>
  <c r="F20" i="23"/>
  <c r="G20" i="23"/>
  <c r="F30" i="23"/>
  <c r="G30" i="23"/>
  <c r="G31" i="23"/>
  <c r="F31" i="23"/>
  <c r="F36" i="23"/>
  <c r="G36" i="23"/>
  <c r="F9" i="23"/>
  <c r="G9" i="23"/>
  <c r="F32" i="23"/>
  <c r="G32" i="23"/>
  <c r="F24" i="23"/>
  <c r="G24" i="23"/>
  <c r="F26" i="23"/>
  <c r="G26" i="23"/>
  <c r="G25" i="23"/>
  <c r="F25" i="23"/>
  <c r="F29" i="23"/>
  <c r="G29" i="23"/>
  <c r="F39" i="23"/>
  <c r="G39" i="23"/>
  <c r="F12" i="23"/>
  <c r="G12" i="23"/>
  <c r="F18" i="23"/>
  <c r="G18" i="23"/>
  <c r="G40" i="23"/>
  <c r="F40" i="23"/>
  <c r="F41" i="23"/>
  <c r="G41" i="23"/>
  <c r="F14" i="23"/>
  <c r="G14" i="23"/>
  <c r="F33" i="23"/>
  <c r="G33" i="23"/>
  <c r="G22" i="23"/>
  <c r="F22" i="23"/>
  <c r="G34" i="23"/>
  <c r="F34" i="23"/>
  <c r="F35" i="23"/>
  <c r="G35" i="23"/>
  <c r="G37" i="23"/>
  <c r="F37" i="23"/>
  <c r="F38" i="23"/>
  <c r="G38" i="23"/>
  <c r="F11" i="23"/>
  <c r="G11" i="23"/>
  <c r="F21" i="23"/>
  <c r="G21" i="23"/>
  <c r="F17" i="23"/>
  <c r="G17" i="23"/>
  <c r="F8" i="23"/>
  <c r="G8" i="23"/>
  <c r="F27" i="23"/>
  <c r="G27" i="23"/>
  <c r="G13" i="23"/>
  <c r="F13" i="23"/>
  <c r="E42" i="17"/>
  <c r="G42" i="17" s="1"/>
  <c r="H25" i="15"/>
  <c r="H35" i="17"/>
  <c r="H29" i="17"/>
  <c r="H32" i="17"/>
  <c r="E18" i="17"/>
  <c r="G18" i="17" s="1"/>
  <c r="E12" i="17"/>
  <c r="G12" i="17" s="1"/>
  <c r="E15" i="17"/>
  <c r="G15" i="17" s="1"/>
  <c r="E39" i="17"/>
  <c r="G39" i="17" s="1"/>
  <c r="E21" i="17"/>
  <c r="G21" i="17" s="1"/>
  <c r="H8" i="17"/>
  <c r="E14" i="17"/>
  <c r="G14" i="17" s="1"/>
  <c r="E30" i="17"/>
  <c r="H7" i="15"/>
  <c r="H11" i="17"/>
  <c r="H38" i="17"/>
  <c r="E24" i="17"/>
  <c r="G24" i="17" s="1"/>
  <c r="E27" i="17"/>
  <c r="G27" i="17" s="1"/>
  <c r="H8" i="22"/>
  <c r="E8" i="22"/>
  <c r="H27" i="21"/>
  <c r="E27" i="21"/>
  <c r="H39" i="21"/>
  <c r="E39" i="21"/>
  <c r="H33" i="21"/>
  <c r="E33" i="21"/>
  <c r="E10" i="21"/>
  <c r="H10" i="21"/>
  <c r="H16" i="21"/>
  <c r="E16" i="21"/>
  <c r="H25" i="21"/>
  <c r="E25" i="21"/>
  <c r="H34" i="21"/>
  <c r="E34" i="21"/>
  <c r="H11" i="21"/>
  <c r="E11" i="21"/>
  <c r="H20" i="21"/>
  <c r="E20" i="21"/>
  <c r="H29" i="21"/>
  <c r="E29" i="21"/>
  <c r="H38" i="21"/>
  <c r="E38" i="21"/>
  <c r="H36" i="21"/>
  <c r="E36" i="21"/>
  <c r="H9" i="21"/>
  <c r="E9" i="21"/>
  <c r="H21" i="21"/>
  <c r="E21" i="21"/>
  <c r="H42" i="21"/>
  <c r="E42" i="21"/>
  <c r="H15" i="21"/>
  <c r="E15" i="21"/>
  <c r="H13" i="21"/>
  <c r="E13" i="21"/>
  <c r="H22" i="21"/>
  <c r="E22" i="21"/>
  <c r="E31" i="21"/>
  <c r="H31" i="21"/>
  <c r="E40" i="21"/>
  <c r="H40" i="21"/>
  <c r="E8" i="21"/>
  <c r="H8" i="21"/>
  <c r="H17" i="21"/>
  <c r="E17" i="21"/>
  <c r="H26" i="21"/>
  <c r="E26" i="21"/>
  <c r="H35" i="21"/>
  <c r="E35" i="21"/>
  <c r="H18" i="21"/>
  <c r="E18" i="21"/>
  <c r="H7" i="21"/>
  <c r="E7" i="21"/>
  <c r="H30" i="21"/>
  <c r="E30" i="21"/>
  <c r="H12" i="21"/>
  <c r="E12" i="21"/>
  <c r="H24" i="21"/>
  <c r="E24" i="21"/>
  <c r="E19" i="21"/>
  <c r="H19" i="21"/>
  <c r="E28" i="21"/>
  <c r="H28" i="21"/>
  <c r="E37" i="21"/>
  <c r="H37" i="21"/>
  <c r="H14" i="21"/>
  <c r="E14" i="21"/>
  <c r="H23" i="21"/>
  <c r="E23" i="21"/>
  <c r="H32" i="21"/>
  <c r="E32" i="21"/>
  <c r="H41" i="21"/>
  <c r="E41" i="21"/>
  <c r="H27" i="20"/>
  <c r="E27" i="20"/>
  <c r="H42" i="20"/>
  <c r="E42" i="20"/>
  <c r="H15" i="20"/>
  <c r="E15" i="20"/>
  <c r="H21" i="20"/>
  <c r="E21" i="20"/>
  <c r="H16" i="20"/>
  <c r="E16" i="20"/>
  <c r="H25" i="20"/>
  <c r="E25" i="20"/>
  <c r="H34" i="20"/>
  <c r="E34" i="20"/>
  <c r="H11" i="20"/>
  <c r="E11" i="20"/>
  <c r="H20" i="20"/>
  <c r="E20" i="20"/>
  <c r="H29" i="20"/>
  <c r="E29" i="20"/>
  <c r="H38" i="20"/>
  <c r="E38" i="20"/>
  <c r="H36" i="20"/>
  <c r="E36" i="20"/>
  <c r="H9" i="20"/>
  <c r="E9" i="20"/>
  <c r="H24" i="20"/>
  <c r="E24" i="20"/>
  <c r="H30" i="20"/>
  <c r="E30" i="20"/>
  <c r="H13" i="20"/>
  <c r="E13" i="20"/>
  <c r="H22" i="20"/>
  <c r="E22" i="20"/>
  <c r="H31" i="20"/>
  <c r="E31" i="20"/>
  <c r="H40" i="20"/>
  <c r="E40" i="20"/>
  <c r="H8" i="20"/>
  <c r="E8" i="20"/>
  <c r="H17" i="20"/>
  <c r="E17" i="20"/>
  <c r="H26" i="20"/>
  <c r="E26" i="20"/>
  <c r="H35" i="20"/>
  <c r="E35" i="20"/>
  <c r="H18" i="20"/>
  <c r="E18" i="20"/>
  <c r="H7" i="20"/>
  <c r="E7" i="20"/>
  <c r="H33" i="20"/>
  <c r="E33" i="20"/>
  <c r="H39" i="20"/>
  <c r="E39" i="20"/>
  <c r="H12" i="20"/>
  <c r="E12" i="20"/>
  <c r="E10" i="20"/>
  <c r="H10" i="20"/>
  <c r="E19" i="20"/>
  <c r="H19" i="20"/>
  <c r="E28" i="20"/>
  <c r="H28" i="20"/>
  <c r="E37" i="20"/>
  <c r="H37" i="20"/>
  <c r="H14" i="20"/>
  <c r="E14" i="20"/>
  <c r="H23" i="20"/>
  <c r="E23" i="20"/>
  <c r="H32" i="20"/>
  <c r="E32" i="20"/>
  <c r="H41" i="20"/>
  <c r="E41" i="20"/>
  <c r="H37" i="17"/>
  <c r="E37" i="17"/>
  <c r="H28" i="17"/>
  <c r="E28" i="17"/>
  <c r="H19" i="17"/>
  <c r="E19" i="17"/>
  <c r="H10" i="17"/>
  <c r="E10" i="17"/>
  <c r="G8" i="17"/>
  <c r="F8" i="17"/>
  <c r="E40" i="17"/>
  <c r="H40" i="17"/>
  <c r="E31" i="17"/>
  <c r="H31" i="17"/>
  <c r="E22" i="17"/>
  <c r="H22" i="17"/>
  <c r="E13" i="17"/>
  <c r="H13" i="17"/>
  <c r="F11" i="17"/>
  <c r="G11" i="17"/>
  <c r="F35" i="17"/>
  <c r="G35" i="17"/>
  <c r="F29" i="17"/>
  <c r="G29" i="17"/>
  <c r="E34" i="17"/>
  <c r="H34" i="17"/>
  <c r="H25" i="17"/>
  <c r="E25" i="17"/>
  <c r="E16" i="17"/>
  <c r="H16" i="17"/>
  <c r="H7" i="17"/>
  <c r="E7" i="17"/>
  <c r="G32" i="17"/>
  <c r="F32" i="17"/>
  <c r="F26" i="17"/>
  <c r="G26" i="17"/>
  <c r="F38" i="17"/>
  <c r="G38" i="17"/>
  <c r="H12" i="15"/>
  <c r="E12" i="15"/>
  <c r="H21" i="15"/>
  <c r="E21" i="15"/>
  <c r="H30" i="15"/>
  <c r="E30" i="15"/>
  <c r="H39" i="15"/>
  <c r="E39" i="15"/>
  <c r="H11" i="15"/>
  <c r="E11" i="15"/>
  <c r="H20" i="15"/>
  <c r="E20" i="15"/>
  <c r="H29" i="15"/>
  <c r="E29" i="15"/>
  <c r="H38" i="15"/>
  <c r="E38" i="15"/>
  <c r="G34" i="15"/>
  <c r="F34" i="15"/>
  <c r="G7" i="15"/>
  <c r="F7" i="15"/>
  <c r="H19" i="15"/>
  <c r="E19" i="15"/>
  <c r="H40" i="15"/>
  <c r="E40" i="15"/>
  <c r="H13" i="15"/>
  <c r="E13" i="15"/>
  <c r="H9" i="15"/>
  <c r="E9" i="15"/>
  <c r="H18" i="15"/>
  <c r="E18" i="15"/>
  <c r="H27" i="15"/>
  <c r="E27" i="15"/>
  <c r="H36" i="15"/>
  <c r="E36" i="15"/>
  <c r="H8" i="15"/>
  <c r="E8" i="15"/>
  <c r="H17" i="15"/>
  <c r="E17" i="15"/>
  <c r="H26" i="15"/>
  <c r="E26" i="15"/>
  <c r="E35" i="15"/>
  <c r="H35" i="15"/>
  <c r="G16" i="15"/>
  <c r="F16" i="15"/>
  <c r="H28" i="15"/>
  <c r="E28" i="15"/>
  <c r="H31" i="15"/>
  <c r="E31" i="15"/>
  <c r="H22" i="15"/>
  <c r="E22" i="15"/>
  <c r="H15" i="15"/>
  <c r="E15" i="15"/>
  <c r="H24" i="15"/>
  <c r="E24" i="15"/>
  <c r="H33" i="15"/>
  <c r="E33" i="15"/>
  <c r="H42" i="15"/>
  <c r="E42" i="15"/>
  <c r="E14" i="15"/>
  <c r="H14" i="15"/>
  <c r="E23" i="15"/>
  <c r="H23" i="15"/>
  <c r="E32" i="15"/>
  <c r="H32" i="15"/>
  <c r="E41" i="15"/>
  <c r="H41" i="15"/>
  <c r="G25" i="15"/>
  <c r="F25" i="15"/>
  <c r="H37" i="15"/>
  <c r="E37" i="15"/>
  <c r="H10" i="15"/>
  <c r="E10" i="15"/>
  <c r="F23" i="17" l="1"/>
  <c r="F42" i="17"/>
  <c r="F41" i="17"/>
  <c r="F39" i="17"/>
  <c r="F33" i="17"/>
  <c r="G20" i="17"/>
  <c r="F36" i="17"/>
  <c r="F18" i="17"/>
  <c r="G17" i="17"/>
  <c r="F21" i="17"/>
  <c r="F15" i="17"/>
  <c r="F12" i="17"/>
  <c r="F27" i="17"/>
  <c r="F14" i="17"/>
  <c r="F24" i="17"/>
  <c r="G30" i="17"/>
  <c r="F30" i="17"/>
  <c r="F8" i="22"/>
  <c r="G8" i="22"/>
  <c r="G30" i="21"/>
  <c r="F30" i="21"/>
  <c r="F35" i="21"/>
  <c r="G35" i="21"/>
  <c r="G40" i="21"/>
  <c r="F40" i="21"/>
  <c r="G36" i="21"/>
  <c r="F36" i="21"/>
  <c r="F20" i="21"/>
  <c r="G20" i="21"/>
  <c r="G25" i="21"/>
  <c r="F25" i="21"/>
  <c r="G33" i="21"/>
  <c r="F33" i="21"/>
  <c r="F23" i="21"/>
  <c r="G23" i="21"/>
  <c r="G19" i="21"/>
  <c r="F19" i="21"/>
  <c r="G12" i="21"/>
  <c r="F12" i="21"/>
  <c r="G18" i="21"/>
  <c r="F18" i="21"/>
  <c r="F17" i="21"/>
  <c r="G17" i="21"/>
  <c r="F8" i="21"/>
  <c r="G8" i="21"/>
  <c r="G15" i="21"/>
  <c r="F15" i="21"/>
  <c r="G9" i="21"/>
  <c r="F9" i="21"/>
  <c r="F29" i="21"/>
  <c r="G29" i="21"/>
  <c r="G34" i="21"/>
  <c r="F34" i="21"/>
  <c r="G27" i="21"/>
  <c r="F27" i="21"/>
  <c r="F41" i="21"/>
  <c r="G41" i="21"/>
  <c r="F14" i="21"/>
  <c r="G14" i="21"/>
  <c r="G37" i="21"/>
  <c r="F37" i="21"/>
  <c r="G22" i="21"/>
  <c r="F22" i="21"/>
  <c r="G42" i="21"/>
  <c r="F42" i="21"/>
  <c r="F32" i="21"/>
  <c r="G32" i="21"/>
  <c r="G28" i="21"/>
  <c r="F28" i="21"/>
  <c r="G24" i="21"/>
  <c r="F24" i="21"/>
  <c r="G7" i="21"/>
  <c r="F7" i="21"/>
  <c r="F26" i="21"/>
  <c r="G26" i="21"/>
  <c r="G31" i="21"/>
  <c r="F31" i="21"/>
  <c r="G13" i="21"/>
  <c r="F13" i="21"/>
  <c r="G21" i="21"/>
  <c r="F21" i="21"/>
  <c r="F38" i="21"/>
  <c r="G38" i="21"/>
  <c r="F11" i="21"/>
  <c r="G11" i="21"/>
  <c r="G16" i="21"/>
  <c r="F16" i="21"/>
  <c r="G10" i="21"/>
  <c r="F10" i="21"/>
  <c r="G39" i="21"/>
  <c r="F39" i="21"/>
  <c r="F41" i="20"/>
  <c r="G41" i="20"/>
  <c r="F14" i="20"/>
  <c r="G14" i="20"/>
  <c r="G37" i="20"/>
  <c r="F37" i="20"/>
  <c r="G10" i="20"/>
  <c r="F10" i="20"/>
  <c r="G39" i="20"/>
  <c r="F39" i="20"/>
  <c r="G18" i="20"/>
  <c r="F18" i="20"/>
  <c r="F17" i="20"/>
  <c r="G17" i="20"/>
  <c r="G31" i="20"/>
  <c r="F31" i="20"/>
  <c r="G30" i="20"/>
  <c r="F30" i="20"/>
  <c r="G36" i="20"/>
  <c r="F36" i="20"/>
  <c r="F20" i="20"/>
  <c r="G20" i="20"/>
  <c r="G25" i="20"/>
  <c r="F25" i="20"/>
  <c r="G15" i="20"/>
  <c r="F15" i="20"/>
  <c r="F23" i="20"/>
  <c r="G23" i="20"/>
  <c r="G19" i="20"/>
  <c r="F19" i="20"/>
  <c r="G12" i="20"/>
  <c r="F12" i="20"/>
  <c r="G7" i="20"/>
  <c r="F7" i="20"/>
  <c r="F26" i="20"/>
  <c r="G26" i="20"/>
  <c r="G40" i="20"/>
  <c r="F40" i="20"/>
  <c r="G13" i="20"/>
  <c r="F13" i="20"/>
  <c r="G9" i="20"/>
  <c r="F9" i="20"/>
  <c r="F29" i="20"/>
  <c r="G29" i="20"/>
  <c r="G34" i="20"/>
  <c r="F34" i="20"/>
  <c r="G21" i="20"/>
  <c r="F21" i="20"/>
  <c r="G27" i="20"/>
  <c r="F27" i="20"/>
  <c r="F32" i="20"/>
  <c r="G32" i="20"/>
  <c r="G28" i="20"/>
  <c r="F28" i="20"/>
  <c r="G33" i="20"/>
  <c r="F33" i="20"/>
  <c r="F35" i="20"/>
  <c r="G35" i="20"/>
  <c r="F8" i="20"/>
  <c r="G8" i="20"/>
  <c r="G22" i="20"/>
  <c r="F22" i="20"/>
  <c r="G24" i="20"/>
  <c r="F24" i="20"/>
  <c r="F38" i="20"/>
  <c r="G38" i="20"/>
  <c r="F11" i="20"/>
  <c r="G11" i="20"/>
  <c r="G16" i="20"/>
  <c r="F16" i="20"/>
  <c r="G42" i="20"/>
  <c r="F42" i="20"/>
  <c r="F31" i="17"/>
  <c r="G31" i="17"/>
  <c r="F19" i="17"/>
  <c r="G19" i="17"/>
  <c r="F7" i="17"/>
  <c r="G7" i="17"/>
  <c r="F16" i="17"/>
  <c r="G16" i="17"/>
  <c r="F22" i="17"/>
  <c r="G22" i="17"/>
  <c r="F10" i="17"/>
  <c r="G10" i="17"/>
  <c r="F37" i="17"/>
  <c r="G37" i="17"/>
  <c r="F25" i="17"/>
  <c r="G25" i="17"/>
  <c r="F34" i="17"/>
  <c r="G34" i="17"/>
  <c r="F13" i="17"/>
  <c r="G13" i="17"/>
  <c r="F40" i="17"/>
  <c r="G40" i="17"/>
  <c r="F28" i="17"/>
  <c r="G28" i="17"/>
  <c r="F41" i="15"/>
  <c r="G41" i="15"/>
  <c r="F14" i="15"/>
  <c r="G14" i="15"/>
  <c r="F33" i="15"/>
  <c r="G33" i="15"/>
  <c r="G22" i="15"/>
  <c r="F22" i="15"/>
  <c r="F17" i="15"/>
  <c r="G17" i="15"/>
  <c r="F27" i="15"/>
  <c r="G27" i="15"/>
  <c r="G13" i="15"/>
  <c r="F13" i="15"/>
  <c r="F29" i="15"/>
  <c r="G29" i="15"/>
  <c r="F39" i="15"/>
  <c r="G39" i="15"/>
  <c r="F12" i="15"/>
  <c r="G12" i="15"/>
  <c r="G37" i="15"/>
  <c r="F37" i="15"/>
  <c r="F23" i="15"/>
  <c r="G23" i="15"/>
  <c r="F15" i="15"/>
  <c r="G15" i="15"/>
  <c r="G10" i="15"/>
  <c r="F10" i="15"/>
  <c r="F32" i="15"/>
  <c r="G32" i="15"/>
  <c r="F24" i="15"/>
  <c r="G24" i="15"/>
  <c r="G31" i="15"/>
  <c r="F31" i="15"/>
  <c r="F8" i="15"/>
  <c r="G8" i="15"/>
  <c r="F18" i="15"/>
  <c r="G18" i="15"/>
  <c r="G40" i="15"/>
  <c r="F40" i="15"/>
  <c r="F20" i="15"/>
  <c r="G20" i="15"/>
  <c r="F30" i="15"/>
  <c r="G30" i="15"/>
  <c r="F35" i="15"/>
  <c r="G35" i="15"/>
  <c r="F42" i="15"/>
  <c r="G42" i="15"/>
  <c r="G28" i="15"/>
  <c r="F28" i="15"/>
  <c r="F26" i="15"/>
  <c r="G26" i="15"/>
  <c r="F36" i="15"/>
  <c r="G36" i="15"/>
  <c r="F9" i="15"/>
  <c r="G9" i="15"/>
  <c r="G19" i="15"/>
  <c r="F19" i="15"/>
  <c r="F38" i="15"/>
  <c r="G38" i="15"/>
  <c r="F11" i="15"/>
  <c r="G11" i="15"/>
  <c r="F21" i="15"/>
  <c r="G21" i="15"/>
  <c r="A8" i="14" l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D3" i="14"/>
  <c r="C39" i="14" s="1"/>
  <c r="D2" i="14"/>
  <c r="C6" i="14" s="1"/>
  <c r="D6" i="14" s="1"/>
  <c r="C16" i="14" l="1"/>
  <c r="E16" i="14" s="1"/>
  <c r="F16" i="14" s="1"/>
  <c r="C9" i="14"/>
  <c r="E9" i="14" s="1"/>
  <c r="C21" i="14"/>
  <c r="E21" i="14" s="1"/>
  <c r="C7" i="14"/>
  <c r="H7" i="14" s="1"/>
  <c r="D12" i="14"/>
  <c r="D35" i="14"/>
  <c r="D8" i="14"/>
  <c r="C12" i="14"/>
  <c r="H12" i="14" s="1"/>
  <c r="D15" i="14"/>
  <c r="C18" i="14"/>
  <c r="H18" i="14" s="1"/>
  <c r="C30" i="14"/>
  <c r="E30" i="14" s="1"/>
  <c r="C10" i="14"/>
  <c r="H10" i="14" s="1"/>
  <c r="D14" i="14"/>
  <c r="D17" i="14"/>
  <c r="D26" i="14"/>
  <c r="H39" i="14"/>
  <c r="E39" i="14"/>
  <c r="C41" i="14"/>
  <c r="D40" i="14"/>
  <c r="C38" i="14"/>
  <c r="D37" i="14"/>
  <c r="C35" i="14"/>
  <c r="D34" i="14"/>
  <c r="C32" i="14"/>
  <c r="D31" i="14"/>
  <c r="C29" i="14"/>
  <c r="D28" i="14"/>
  <c r="C26" i="14"/>
  <c r="D25" i="14"/>
  <c r="C23" i="14"/>
  <c r="D22" i="14"/>
  <c r="C20" i="14"/>
  <c r="D19" i="14"/>
  <c r="C17" i="14"/>
  <c r="D16" i="14"/>
  <c r="C14" i="14"/>
  <c r="D13" i="14"/>
  <c r="C11" i="14"/>
  <c r="D10" i="14"/>
  <c r="C8" i="14"/>
  <c r="D7" i="14"/>
  <c r="D42" i="14"/>
  <c r="C40" i="14"/>
  <c r="D39" i="14"/>
  <c r="C37" i="14"/>
  <c r="D36" i="14"/>
  <c r="C34" i="14"/>
  <c r="D33" i="14"/>
  <c r="C31" i="14"/>
  <c r="D30" i="14"/>
  <c r="C28" i="14"/>
  <c r="D27" i="14"/>
  <c r="C25" i="14"/>
  <c r="D24" i="14"/>
  <c r="C22" i="14"/>
  <c r="D21" i="14"/>
  <c r="D9" i="14"/>
  <c r="D11" i="14"/>
  <c r="C13" i="14"/>
  <c r="C15" i="14"/>
  <c r="D18" i="14"/>
  <c r="C19" i="14"/>
  <c r="D20" i="14"/>
  <c r="C24" i="14"/>
  <c r="D29" i="14"/>
  <c r="C33" i="14"/>
  <c r="D38" i="14"/>
  <c r="C42" i="14"/>
  <c r="D23" i="14"/>
  <c r="C27" i="14"/>
  <c r="D32" i="14"/>
  <c r="C36" i="14"/>
  <c r="D41" i="14"/>
  <c r="E7" i="14" l="1"/>
  <c r="F7" i="14" s="1"/>
  <c r="G16" i="14"/>
  <c r="E18" i="14"/>
  <c r="G18" i="14" s="1"/>
  <c r="H16" i="14"/>
  <c r="H9" i="14"/>
  <c r="E12" i="14"/>
  <c r="F12" i="14" s="1"/>
  <c r="H21" i="14"/>
  <c r="E10" i="14"/>
  <c r="G10" i="14" s="1"/>
  <c r="H30" i="14"/>
  <c r="E28" i="14"/>
  <c r="H28" i="14"/>
  <c r="E14" i="14"/>
  <c r="H14" i="14"/>
  <c r="H23" i="14"/>
  <c r="E23" i="14"/>
  <c r="H32" i="14"/>
  <c r="E32" i="14"/>
  <c r="H41" i="14"/>
  <c r="E41" i="14"/>
  <c r="G30" i="14"/>
  <c r="F30" i="14"/>
  <c r="G12" i="14"/>
  <c r="H33" i="14"/>
  <c r="E33" i="14"/>
  <c r="H15" i="14"/>
  <c r="E15" i="14"/>
  <c r="H25" i="14"/>
  <c r="E25" i="14"/>
  <c r="H34" i="14"/>
  <c r="E34" i="14"/>
  <c r="E11" i="14"/>
  <c r="H11" i="14"/>
  <c r="H20" i="14"/>
  <c r="E20" i="14"/>
  <c r="H29" i="14"/>
  <c r="E29" i="14"/>
  <c r="H38" i="14"/>
  <c r="E38" i="14"/>
  <c r="G39" i="14"/>
  <c r="F39" i="14"/>
  <c r="H36" i="14"/>
  <c r="E36" i="14"/>
  <c r="F9" i="14"/>
  <c r="G9" i="14"/>
  <c r="H24" i="14"/>
  <c r="E24" i="14"/>
  <c r="E37" i="14"/>
  <c r="H37" i="14"/>
  <c r="H27" i="14"/>
  <c r="E27" i="14"/>
  <c r="H42" i="14"/>
  <c r="E42" i="14"/>
  <c r="E19" i="14"/>
  <c r="H19" i="14"/>
  <c r="E13" i="14"/>
  <c r="H13" i="14"/>
  <c r="H22" i="14"/>
  <c r="E22" i="14"/>
  <c r="H31" i="14"/>
  <c r="E31" i="14"/>
  <c r="H40" i="14"/>
  <c r="E40" i="14"/>
  <c r="H8" i="14"/>
  <c r="E8" i="14"/>
  <c r="H17" i="14"/>
  <c r="E17" i="14"/>
  <c r="H26" i="14"/>
  <c r="E26" i="14"/>
  <c r="H35" i="14"/>
  <c r="E35" i="14"/>
  <c r="G21" i="14"/>
  <c r="F21" i="14"/>
  <c r="G7" i="14" l="1"/>
  <c r="F18" i="14"/>
  <c r="F10" i="14"/>
  <c r="G22" i="14"/>
  <c r="F22" i="14"/>
  <c r="G13" i="14"/>
  <c r="F13" i="14"/>
  <c r="G42" i="14"/>
  <c r="F42" i="14"/>
  <c r="G24" i="14"/>
  <c r="F24" i="14"/>
  <c r="F29" i="14"/>
  <c r="G29" i="14"/>
  <c r="G34" i="14"/>
  <c r="F34" i="14"/>
  <c r="G33" i="14"/>
  <c r="F33" i="14"/>
  <c r="F41" i="14"/>
  <c r="G41" i="14"/>
  <c r="G28" i="14"/>
  <c r="F28" i="14"/>
  <c r="F17" i="14"/>
  <c r="G17" i="14"/>
  <c r="G31" i="14"/>
  <c r="F31" i="14"/>
  <c r="G36" i="14"/>
  <c r="F36" i="14"/>
  <c r="F38" i="14"/>
  <c r="G38" i="14"/>
  <c r="G15" i="14"/>
  <c r="F15" i="14"/>
  <c r="F23" i="14"/>
  <c r="G23" i="14"/>
  <c r="F14" i="14"/>
  <c r="G14" i="14"/>
  <c r="F35" i="14"/>
  <c r="G35" i="14"/>
  <c r="F8" i="14"/>
  <c r="G8" i="14"/>
  <c r="F26" i="14"/>
  <c r="G26" i="14"/>
  <c r="G40" i="14"/>
  <c r="F40" i="14"/>
  <c r="G19" i="14"/>
  <c r="F19" i="14"/>
  <c r="G27" i="14"/>
  <c r="F27" i="14"/>
  <c r="G37" i="14"/>
  <c r="F37" i="14"/>
  <c r="F20" i="14"/>
  <c r="G20" i="14"/>
  <c r="F11" i="14"/>
  <c r="G11" i="14"/>
  <c r="G25" i="14"/>
  <c r="F25" i="14"/>
  <c r="F32" i="14"/>
  <c r="G32" i="14"/>
  <c r="A8" i="13" l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D3" i="13"/>
  <c r="C42" i="13" s="1"/>
  <c r="D2" i="13"/>
  <c r="C6" i="13" s="1"/>
  <c r="D6" i="13" s="1"/>
  <c r="D17" i="13" l="1"/>
  <c r="D8" i="13"/>
  <c r="C21" i="13"/>
  <c r="H21" i="13" s="1"/>
  <c r="C12" i="13"/>
  <c r="E12" i="13" s="1"/>
  <c r="D26" i="13"/>
  <c r="H42" i="13"/>
  <c r="E42" i="13"/>
  <c r="C30" i="13"/>
  <c r="D35" i="13"/>
  <c r="C39" i="13"/>
  <c r="C7" i="13"/>
  <c r="D11" i="13"/>
  <c r="C15" i="13"/>
  <c r="D20" i="13"/>
  <c r="C24" i="13"/>
  <c r="D29" i="13"/>
  <c r="C33" i="13"/>
  <c r="D38" i="13"/>
  <c r="C41" i="13"/>
  <c r="D40" i="13"/>
  <c r="C38" i="13"/>
  <c r="D37" i="13"/>
  <c r="C35" i="13"/>
  <c r="D34" i="13"/>
  <c r="C32" i="13"/>
  <c r="D31" i="13"/>
  <c r="C29" i="13"/>
  <c r="D28" i="13"/>
  <c r="C26" i="13"/>
  <c r="D25" i="13"/>
  <c r="C23" i="13"/>
  <c r="D22" i="13"/>
  <c r="C20" i="13"/>
  <c r="D19" i="13"/>
  <c r="C17" i="13"/>
  <c r="D16" i="13"/>
  <c r="C14" i="13"/>
  <c r="D13" i="13"/>
  <c r="C11" i="13"/>
  <c r="D10" i="13"/>
  <c r="C8" i="13"/>
  <c r="D7" i="13"/>
  <c r="D42" i="13"/>
  <c r="C40" i="13"/>
  <c r="D39" i="13"/>
  <c r="C37" i="13"/>
  <c r="D36" i="13"/>
  <c r="C34" i="13"/>
  <c r="D33" i="13"/>
  <c r="C31" i="13"/>
  <c r="D30" i="13"/>
  <c r="C28" i="13"/>
  <c r="D27" i="13"/>
  <c r="C25" i="13"/>
  <c r="D24" i="13"/>
  <c r="C22" i="13"/>
  <c r="D21" i="13"/>
  <c r="C19" i="13"/>
  <c r="D18" i="13"/>
  <c r="C16" i="13"/>
  <c r="D15" i="13"/>
  <c r="C13" i="13"/>
  <c r="D12" i="13"/>
  <c r="C10" i="13"/>
  <c r="D9" i="13"/>
  <c r="C9" i="13"/>
  <c r="D14" i="13"/>
  <c r="C18" i="13"/>
  <c r="D23" i="13"/>
  <c r="C27" i="13"/>
  <c r="D32" i="13"/>
  <c r="C36" i="13"/>
  <c r="D41" i="13"/>
  <c r="H12" i="13" l="1"/>
  <c r="E21" i="13"/>
  <c r="F21" i="13" s="1"/>
  <c r="H27" i="13"/>
  <c r="E27" i="13"/>
  <c r="E10" i="13"/>
  <c r="H10" i="13"/>
  <c r="E19" i="13"/>
  <c r="H19" i="13"/>
  <c r="E28" i="13"/>
  <c r="H28" i="13"/>
  <c r="E37" i="13"/>
  <c r="H37" i="13"/>
  <c r="H14" i="13"/>
  <c r="E14" i="13"/>
  <c r="H23" i="13"/>
  <c r="E23" i="13"/>
  <c r="H32" i="13"/>
  <c r="E32" i="13"/>
  <c r="H41" i="13"/>
  <c r="E41" i="13"/>
  <c r="H24" i="13"/>
  <c r="E24" i="13"/>
  <c r="H36" i="13"/>
  <c r="E36" i="13"/>
  <c r="H9" i="13"/>
  <c r="E9" i="13"/>
  <c r="H16" i="13"/>
  <c r="E16" i="13"/>
  <c r="H25" i="13"/>
  <c r="E25" i="13"/>
  <c r="H34" i="13"/>
  <c r="E34" i="13"/>
  <c r="H11" i="13"/>
  <c r="E11" i="13"/>
  <c r="H20" i="13"/>
  <c r="E20" i="13"/>
  <c r="H29" i="13"/>
  <c r="E29" i="13"/>
  <c r="H38" i="13"/>
  <c r="E38" i="13"/>
  <c r="H33" i="13"/>
  <c r="E33" i="13"/>
  <c r="E7" i="13"/>
  <c r="H7" i="13"/>
  <c r="H30" i="13"/>
  <c r="E30" i="13"/>
  <c r="G42" i="13"/>
  <c r="F42" i="13"/>
  <c r="H18" i="13"/>
  <c r="E18" i="13"/>
  <c r="E13" i="13"/>
  <c r="H13" i="13"/>
  <c r="E22" i="13"/>
  <c r="H22" i="13"/>
  <c r="H31" i="13"/>
  <c r="E31" i="13"/>
  <c r="H40" i="13"/>
  <c r="E40" i="13"/>
  <c r="H8" i="13"/>
  <c r="E8" i="13"/>
  <c r="H17" i="13"/>
  <c r="E17" i="13"/>
  <c r="H26" i="13"/>
  <c r="E26" i="13"/>
  <c r="H35" i="13"/>
  <c r="E35" i="13"/>
  <c r="H15" i="13"/>
  <c r="E15" i="13"/>
  <c r="H39" i="13"/>
  <c r="E39" i="13"/>
  <c r="G12" i="13"/>
  <c r="F12" i="13"/>
  <c r="G21" i="13" l="1"/>
  <c r="F35" i="13"/>
  <c r="G35" i="13"/>
  <c r="F8" i="13"/>
  <c r="G8" i="13"/>
  <c r="G13" i="13"/>
  <c r="F13" i="13"/>
  <c r="G33" i="13"/>
  <c r="F33" i="13"/>
  <c r="G34" i="13"/>
  <c r="F34" i="13"/>
  <c r="G10" i="13"/>
  <c r="F10" i="13"/>
  <c r="G15" i="13"/>
  <c r="F15" i="13"/>
  <c r="F17" i="13"/>
  <c r="G17" i="13"/>
  <c r="G31" i="13"/>
  <c r="F31" i="13"/>
  <c r="G22" i="13"/>
  <c r="F22" i="13"/>
  <c r="G18" i="13"/>
  <c r="F18" i="13"/>
  <c r="F38" i="13"/>
  <c r="G38" i="13"/>
  <c r="F11" i="13"/>
  <c r="G11" i="13"/>
  <c r="G16" i="13"/>
  <c r="F16" i="13"/>
  <c r="G24" i="13"/>
  <c r="F24" i="13"/>
  <c r="F23" i="13"/>
  <c r="G23" i="13"/>
  <c r="G19" i="13"/>
  <c r="F19" i="13"/>
  <c r="G27" i="13"/>
  <c r="F27" i="13"/>
  <c r="F29" i="13"/>
  <c r="G29" i="13"/>
  <c r="G9" i="13"/>
  <c r="F9" i="13"/>
  <c r="F41" i="13"/>
  <c r="G41" i="13"/>
  <c r="F14" i="13"/>
  <c r="G14" i="13"/>
  <c r="G37" i="13"/>
  <c r="F37" i="13"/>
  <c r="G39" i="13"/>
  <c r="F39" i="13"/>
  <c r="F26" i="13"/>
  <c r="G26" i="13"/>
  <c r="G40" i="13"/>
  <c r="F40" i="13"/>
  <c r="G30" i="13"/>
  <c r="F30" i="13"/>
  <c r="G7" i="13"/>
  <c r="F7" i="13"/>
  <c r="F20" i="13"/>
  <c r="G20" i="13"/>
  <c r="G25" i="13"/>
  <c r="F25" i="13"/>
  <c r="G36" i="13"/>
  <c r="F36" i="13"/>
  <c r="F32" i="13"/>
  <c r="G32" i="13"/>
  <c r="G28" i="13"/>
  <c r="F28" i="13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D3" i="10"/>
  <c r="D42" i="10" s="1"/>
  <c r="D2" i="10"/>
  <c r="C6" i="10" s="1"/>
  <c r="D6" i="10" s="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8" i="9"/>
  <c r="D3" i="9"/>
  <c r="D42" i="9" s="1"/>
  <c r="D2" i="9"/>
  <c r="C6" i="9" s="1"/>
  <c r="D6" i="9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D3" i="8"/>
  <c r="D39" i="8" s="1"/>
  <c r="D2" i="8"/>
  <c r="C6" i="8" s="1"/>
  <c r="D6" i="8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D3" i="7"/>
  <c r="D2" i="7"/>
  <c r="C6" i="7" s="1"/>
  <c r="D6" i="7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D3" i="6"/>
  <c r="C27" i="6" s="1"/>
  <c r="H27" i="6" s="1"/>
  <c r="D2" i="6"/>
  <c r="C6" i="6" s="1"/>
  <c r="D6" i="6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D3" i="5"/>
  <c r="D42" i="5" s="1"/>
  <c r="D2" i="5"/>
  <c r="C6" i="5" s="1"/>
  <c r="D6" i="5" s="1"/>
  <c r="C7" i="5" l="1"/>
  <c r="E7" i="5" s="1"/>
  <c r="G7" i="5" s="1"/>
  <c r="C18" i="5"/>
  <c r="H18" i="5" s="1"/>
  <c r="C15" i="6"/>
  <c r="H15" i="6" s="1"/>
  <c r="C25" i="5"/>
  <c r="E25" i="5" s="1"/>
  <c r="G25" i="5" s="1"/>
  <c r="C21" i="6"/>
  <c r="H21" i="6" s="1"/>
  <c r="D12" i="5"/>
  <c r="D42" i="6"/>
  <c r="C41" i="6"/>
  <c r="E41" i="6" s="1"/>
  <c r="D38" i="6"/>
  <c r="C36" i="6"/>
  <c r="H36" i="6" s="1"/>
  <c r="D34" i="6"/>
  <c r="D32" i="6"/>
  <c r="C30" i="6"/>
  <c r="H30" i="6" s="1"/>
  <c r="D28" i="6"/>
  <c r="C26" i="6"/>
  <c r="E26" i="6" s="1"/>
  <c r="C24" i="6"/>
  <c r="D22" i="6"/>
  <c r="C20" i="6"/>
  <c r="E20" i="6" s="1"/>
  <c r="D17" i="6"/>
  <c r="C14" i="6"/>
  <c r="E14" i="6" s="1"/>
  <c r="D11" i="6"/>
  <c r="C9" i="6"/>
  <c r="E9" i="6" s="1"/>
  <c r="G9" i="6" s="1"/>
  <c r="C8" i="6"/>
  <c r="E8" i="6" s="1"/>
  <c r="D40" i="6"/>
  <c r="D41" i="6"/>
  <c r="C39" i="6"/>
  <c r="H39" i="6" s="1"/>
  <c r="D37" i="6"/>
  <c r="C35" i="6"/>
  <c r="H35" i="6" s="1"/>
  <c r="C33" i="6"/>
  <c r="D31" i="6"/>
  <c r="C29" i="6"/>
  <c r="H29" i="6" s="1"/>
  <c r="D26" i="6"/>
  <c r="C23" i="6"/>
  <c r="H23" i="6" s="1"/>
  <c r="D20" i="6"/>
  <c r="C18" i="6"/>
  <c r="E18" i="6" s="1"/>
  <c r="G18" i="6" s="1"/>
  <c r="D16" i="6"/>
  <c r="D14" i="6"/>
  <c r="C12" i="6"/>
  <c r="H12" i="6" s="1"/>
  <c r="D10" i="6"/>
  <c r="D8" i="6"/>
  <c r="D7" i="6"/>
  <c r="C42" i="6"/>
  <c r="C38" i="6"/>
  <c r="E38" i="6" s="1"/>
  <c r="C11" i="6"/>
  <c r="H11" i="6" s="1"/>
  <c r="D23" i="6"/>
  <c r="D29" i="6"/>
  <c r="D13" i="6"/>
  <c r="D19" i="6"/>
  <c r="D25" i="6"/>
  <c r="C32" i="6"/>
  <c r="H32" i="6" s="1"/>
  <c r="C17" i="6"/>
  <c r="E17" i="6" s="1"/>
  <c r="D35" i="6"/>
  <c r="C9" i="8"/>
  <c r="H9" i="8" s="1"/>
  <c r="D23" i="8"/>
  <c r="C11" i="9"/>
  <c r="H11" i="9" s="1"/>
  <c r="D13" i="9"/>
  <c r="D17" i="9"/>
  <c r="D22" i="9"/>
  <c r="D26" i="9"/>
  <c r="D31" i="9"/>
  <c r="D35" i="9"/>
  <c r="C14" i="10"/>
  <c r="E14" i="10" s="1"/>
  <c r="C23" i="10"/>
  <c r="E23" i="10" s="1"/>
  <c r="D37" i="10"/>
  <c r="C9" i="5"/>
  <c r="H9" i="5" s="1"/>
  <c r="C16" i="5"/>
  <c r="E16" i="5" s="1"/>
  <c r="F16" i="5" s="1"/>
  <c r="D23" i="5"/>
  <c r="D14" i="8"/>
  <c r="D21" i="8"/>
  <c r="C27" i="8"/>
  <c r="H27" i="8" s="1"/>
  <c r="C34" i="8"/>
  <c r="H34" i="8" s="1"/>
  <c r="D10" i="9"/>
  <c r="C12" i="9"/>
  <c r="H12" i="9" s="1"/>
  <c r="D14" i="9"/>
  <c r="C17" i="9"/>
  <c r="H17" i="9" s="1"/>
  <c r="D19" i="9"/>
  <c r="C21" i="9"/>
  <c r="H21" i="9" s="1"/>
  <c r="D23" i="9"/>
  <c r="C26" i="9"/>
  <c r="H26" i="9" s="1"/>
  <c r="D28" i="9"/>
  <c r="C30" i="9"/>
  <c r="H30" i="9" s="1"/>
  <c r="D32" i="9"/>
  <c r="C35" i="9"/>
  <c r="H35" i="9" s="1"/>
  <c r="D38" i="9"/>
  <c r="C41" i="9"/>
  <c r="E41" i="9" s="1"/>
  <c r="D7" i="10"/>
  <c r="D13" i="10"/>
  <c r="C17" i="10"/>
  <c r="H17" i="10" s="1"/>
  <c r="D22" i="10"/>
  <c r="C26" i="10"/>
  <c r="E26" i="10" s="1"/>
  <c r="D31" i="10"/>
  <c r="C35" i="10"/>
  <c r="E35" i="10" s="1"/>
  <c r="D40" i="10"/>
  <c r="C16" i="8"/>
  <c r="H16" i="8" s="1"/>
  <c r="D30" i="8"/>
  <c r="C36" i="8"/>
  <c r="E36" i="8" s="1"/>
  <c r="C8" i="9"/>
  <c r="H8" i="9" s="1"/>
  <c r="C9" i="9"/>
  <c r="H9" i="9" s="1"/>
  <c r="C15" i="9"/>
  <c r="E15" i="9" s="1"/>
  <c r="G15" i="9" s="1"/>
  <c r="C20" i="9"/>
  <c r="H20" i="9" s="1"/>
  <c r="C24" i="9"/>
  <c r="E24" i="9" s="1"/>
  <c r="F24" i="9" s="1"/>
  <c r="C29" i="9"/>
  <c r="E29" i="9" s="1"/>
  <c r="C33" i="9"/>
  <c r="E33" i="9" s="1"/>
  <c r="G33" i="9" s="1"/>
  <c r="D37" i="9"/>
  <c r="C39" i="9"/>
  <c r="H39" i="9" s="1"/>
  <c r="D41" i="9"/>
  <c r="D10" i="10"/>
  <c r="D19" i="10"/>
  <c r="D28" i="10"/>
  <c r="C32" i="10"/>
  <c r="H32" i="10" s="1"/>
  <c r="C41" i="10"/>
  <c r="H41" i="10" s="1"/>
  <c r="D14" i="5"/>
  <c r="D21" i="5"/>
  <c r="C27" i="5"/>
  <c r="H27" i="5" s="1"/>
  <c r="C7" i="8"/>
  <c r="H7" i="8" s="1"/>
  <c r="D12" i="8"/>
  <c r="C18" i="8"/>
  <c r="E18" i="8" s="1"/>
  <c r="C25" i="8"/>
  <c r="E25" i="8" s="1"/>
  <c r="G25" i="8" s="1"/>
  <c r="D32" i="8"/>
  <c r="D7" i="9"/>
  <c r="D8" i="9"/>
  <c r="D11" i="9"/>
  <c r="C14" i="9"/>
  <c r="H14" i="9" s="1"/>
  <c r="D16" i="9"/>
  <c r="C18" i="9"/>
  <c r="H18" i="9" s="1"/>
  <c r="D20" i="9"/>
  <c r="C23" i="9"/>
  <c r="E23" i="9" s="1"/>
  <c r="D25" i="9"/>
  <c r="C27" i="9"/>
  <c r="H27" i="9" s="1"/>
  <c r="D29" i="9"/>
  <c r="C32" i="9"/>
  <c r="E32" i="9" s="1"/>
  <c r="D34" i="9"/>
  <c r="C36" i="9"/>
  <c r="C38" i="9"/>
  <c r="H38" i="9" s="1"/>
  <c r="D40" i="9"/>
  <c r="C42" i="9"/>
  <c r="H42" i="9" s="1"/>
  <c r="C8" i="10"/>
  <c r="E8" i="10" s="1"/>
  <c r="C11" i="10"/>
  <c r="H11" i="10" s="1"/>
  <c r="D16" i="10"/>
  <c r="C20" i="10"/>
  <c r="E20" i="10" s="1"/>
  <c r="D25" i="10"/>
  <c r="C29" i="10"/>
  <c r="H29" i="10" s="1"/>
  <c r="D34" i="10"/>
  <c r="C38" i="10"/>
  <c r="H38" i="10" s="1"/>
  <c r="D8" i="10"/>
  <c r="C9" i="10"/>
  <c r="D11" i="10"/>
  <c r="C12" i="10"/>
  <c r="D14" i="10"/>
  <c r="C15" i="10"/>
  <c r="D17" i="10"/>
  <c r="C18" i="10"/>
  <c r="D20" i="10"/>
  <c r="C21" i="10"/>
  <c r="D23" i="10"/>
  <c r="C24" i="10"/>
  <c r="D26" i="10"/>
  <c r="C27" i="10"/>
  <c r="D29" i="10"/>
  <c r="C30" i="10"/>
  <c r="D32" i="10"/>
  <c r="C33" i="10"/>
  <c r="D35" i="10"/>
  <c r="C36" i="10"/>
  <c r="D38" i="10"/>
  <c r="C39" i="10"/>
  <c r="D41" i="10"/>
  <c r="C42" i="10"/>
  <c r="C7" i="10"/>
  <c r="D9" i="10"/>
  <c r="C10" i="10"/>
  <c r="D12" i="10"/>
  <c r="C13" i="10"/>
  <c r="D15" i="10"/>
  <c r="C16" i="10"/>
  <c r="D18" i="10"/>
  <c r="C19" i="10"/>
  <c r="D21" i="10"/>
  <c r="C22" i="10"/>
  <c r="D24" i="10"/>
  <c r="C25" i="10"/>
  <c r="D27" i="10"/>
  <c r="C28" i="10"/>
  <c r="D30" i="10"/>
  <c r="C31" i="10"/>
  <c r="D33" i="10"/>
  <c r="C34" i="10"/>
  <c r="D36" i="10"/>
  <c r="C37" i="10"/>
  <c r="D39" i="10"/>
  <c r="C40" i="10"/>
  <c r="E11" i="9"/>
  <c r="C7" i="9"/>
  <c r="D9" i="9"/>
  <c r="C10" i="9"/>
  <c r="D12" i="9"/>
  <c r="C13" i="9"/>
  <c r="D15" i="9"/>
  <c r="C16" i="9"/>
  <c r="D18" i="9"/>
  <c r="C19" i="9"/>
  <c r="D21" i="9"/>
  <c r="C22" i="9"/>
  <c r="D24" i="9"/>
  <c r="C25" i="9"/>
  <c r="D27" i="9"/>
  <c r="C28" i="9"/>
  <c r="D30" i="9"/>
  <c r="C31" i="9"/>
  <c r="D33" i="9"/>
  <c r="C34" i="9"/>
  <c r="D36" i="9"/>
  <c r="C37" i="9"/>
  <c r="D39" i="9"/>
  <c r="C40" i="9"/>
  <c r="C41" i="8"/>
  <c r="D40" i="8"/>
  <c r="C38" i="8"/>
  <c r="D37" i="8"/>
  <c r="C35" i="8"/>
  <c r="D34" i="8"/>
  <c r="C32" i="8"/>
  <c r="D31" i="8"/>
  <c r="C29" i="8"/>
  <c r="D28" i="8"/>
  <c r="C26" i="8"/>
  <c r="D25" i="8"/>
  <c r="C23" i="8"/>
  <c r="D22" i="8"/>
  <c r="C20" i="8"/>
  <c r="D19" i="8"/>
  <c r="C17" i="8"/>
  <c r="D16" i="8"/>
  <c r="C14" i="8"/>
  <c r="D13" i="8"/>
  <c r="C11" i="8"/>
  <c r="D10" i="8"/>
  <c r="C8" i="8"/>
  <c r="D7" i="8"/>
  <c r="D42" i="8"/>
  <c r="C40" i="8"/>
  <c r="D9" i="8"/>
  <c r="D11" i="8"/>
  <c r="C13" i="8"/>
  <c r="C15" i="8"/>
  <c r="D18" i="8"/>
  <c r="D20" i="8"/>
  <c r="C22" i="8"/>
  <c r="C24" i="8"/>
  <c r="D27" i="8"/>
  <c r="D29" i="8"/>
  <c r="C31" i="8"/>
  <c r="C33" i="8"/>
  <c r="D36" i="8"/>
  <c r="D38" i="8"/>
  <c r="C42" i="8"/>
  <c r="D8" i="8"/>
  <c r="C10" i="8"/>
  <c r="C12" i="8"/>
  <c r="D15" i="8"/>
  <c r="D17" i="8"/>
  <c r="C19" i="8"/>
  <c r="C21" i="8"/>
  <c r="D24" i="8"/>
  <c r="D26" i="8"/>
  <c r="C28" i="8"/>
  <c r="C30" i="8"/>
  <c r="D33" i="8"/>
  <c r="D35" i="8"/>
  <c r="C37" i="8"/>
  <c r="C39" i="8"/>
  <c r="D41" i="8"/>
  <c r="C41" i="7"/>
  <c r="D40" i="7"/>
  <c r="C38" i="7"/>
  <c r="D37" i="7"/>
  <c r="C35" i="7"/>
  <c r="D34" i="7"/>
  <c r="C32" i="7"/>
  <c r="D31" i="7"/>
  <c r="C29" i="7"/>
  <c r="D28" i="7"/>
  <c r="C26" i="7"/>
  <c r="D25" i="7"/>
  <c r="C23" i="7"/>
  <c r="D22" i="7"/>
  <c r="C20" i="7"/>
  <c r="D19" i="7"/>
  <c r="C17" i="7"/>
  <c r="D16" i="7"/>
  <c r="C14" i="7"/>
  <c r="D13" i="7"/>
  <c r="C11" i="7"/>
  <c r="D10" i="7"/>
  <c r="C8" i="7"/>
  <c r="D7" i="7"/>
  <c r="D42" i="7"/>
  <c r="C40" i="7"/>
  <c r="D39" i="7"/>
  <c r="C37" i="7"/>
  <c r="D36" i="7"/>
  <c r="C34" i="7"/>
  <c r="D33" i="7"/>
  <c r="C31" i="7"/>
  <c r="D30" i="7"/>
  <c r="C28" i="7"/>
  <c r="D27" i="7"/>
  <c r="C25" i="7"/>
  <c r="D24" i="7"/>
  <c r="C22" i="7"/>
  <c r="D21" i="7"/>
  <c r="C19" i="7"/>
  <c r="D18" i="7"/>
  <c r="C16" i="7"/>
  <c r="D15" i="7"/>
  <c r="C13" i="7"/>
  <c r="D12" i="7"/>
  <c r="C10" i="7"/>
  <c r="D9" i="7"/>
  <c r="D8" i="7"/>
  <c r="C12" i="7"/>
  <c r="D17" i="7"/>
  <c r="C21" i="7"/>
  <c r="D26" i="7"/>
  <c r="C30" i="7"/>
  <c r="D35" i="7"/>
  <c r="C39" i="7"/>
  <c r="D11" i="7"/>
  <c r="C15" i="7"/>
  <c r="D20" i="7"/>
  <c r="C24" i="7"/>
  <c r="D29" i="7"/>
  <c r="C33" i="7"/>
  <c r="D38" i="7"/>
  <c r="C42" i="7"/>
  <c r="C7" i="7"/>
  <c r="C9" i="7"/>
  <c r="D14" i="7"/>
  <c r="C18" i="7"/>
  <c r="D23" i="7"/>
  <c r="C27" i="7"/>
  <c r="D32" i="7"/>
  <c r="C36" i="7"/>
  <c r="D41" i="7"/>
  <c r="E27" i="6"/>
  <c r="C7" i="6"/>
  <c r="D9" i="6"/>
  <c r="C10" i="6"/>
  <c r="D12" i="6"/>
  <c r="C13" i="6"/>
  <c r="D15" i="6"/>
  <c r="C16" i="6"/>
  <c r="D18" i="6"/>
  <c r="C19" i="6"/>
  <c r="D21" i="6"/>
  <c r="C22" i="6"/>
  <c r="D24" i="6"/>
  <c r="C25" i="6"/>
  <c r="D27" i="6"/>
  <c r="C28" i="6"/>
  <c r="D30" i="6"/>
  <c r="C31" i="6"/>
  <c r="D33" i="6"/>
  <c r="C34" i="6"/>
  <c r="D36" i="6"/>
  <c r="C37" i="6"/>
  <c r="D39" i="6"/>
  <c r="C40" i="6"/>
  <c r="H7" i="5"/>
  <c r="D30" i="5"/>
  <c r="D32" i="5"/>
  <c r="C34" i="5"/>
  <c r="C36" i="5"/>
  <c r="D39" i="5"/>
  <c r="D41" i="5"/>
  <c r="D9" i="5"/>
  <c r="D11" i="5"/>
  <c r="D8" i="5"/>
  <c r="C10" i="5"/>
  <c r="C12" i="5"/>
  <c r="D15" i="5"/>
  <c r="D17" i="5"/>
  <c r="C19" i="5"/>
  <c r="C21" i="5"/>
  <c r="D24" i="5"/>
  <c r="D26" i="5"/>
  <c r="C28" i="5"/>
  <c r="C30" i="5"/>
  <c r="D33" i="5"/>
  <c r="D35" i="5"/>
  <c r="C37" i="5"/>
  <c r="C39" i="5"/>
  <c r="C41" i="5"/>
  <c r="D40" i="5"/>
  <c r="C38" i="5"/>
  <c r="D37" i="5"/>
  <c r="C35" i="5"/>
  <c r="D34" i="5"/>
  <c r="C32" i="5"/>
  <c r="D31" i="5"/>
  <c r="C29" i="5"/>
  <c r="D28" i="5"/>
  <c r="C26" i="5"/>
  <c r="D25" i="5"/>
  <c r="C23" i="5"/>
  <c r="D22" i="5"/>
  <c r="C20" i="5"/>
  <c r="D19" i="5"/>
  <c r="C17" i="5"/>
  <c r="D16" i="5"/>
  <c r="C14" i="5"/>
  <c r="D13" i="5"/>
  <c r="C11" i="5"/>
  <c r="D10" i="5"/>
  <c r="C8" i="5"/>
  <c r="D7" i="5"/>
  <c r="C13" i="5"/>
  <c r="C15" i="5"/>
  <c r="D18" i="5"/>
  <c r="D20" i="5"/>
  <c r="C22" i="5"/>
  <c r="C24" i="5"/>
  <c r="D27" i="5"/>
  <c r="D29" i="5"/>
  <c r="C31" i="5"/>
  <c r="C33" i="5"/>
  <c r="D36" i="5"/>
  <c r="D38" i="5"/>
  <c r="C40" i="5"/>
  <c r="C42" i="5"/>
  <c r="H38" i="6" l="1"/>
  <c r="H41" i="9"/>
  <c r="E27" i="5"/>
  <c r="G27" i="5" s="1"/>
  <c r="E14" i="9"/>
  <c r="G14" i="9" s="1"/>
  <c r="H25" i="5"/>
  <c r="F7" i="5"/>
  <c r="E36" i="6"/>
  <c r="G36" i="6" s="1"/>
  <c r="E42" i="9"/>
  <c r="G42" i="9" s="1"/>
  <c r="F25" i="5"/>
  <c r="E20" i="9"/>
  <c r="F20" i="9" s="1"/>
  <c r="H18" i="8"/>
  <c r="H36" i="8"/>
  <c r="H14" i="6"/>
  <c r="H8" i="6"/>
  <c r="E12" i="6"/>
  <c r="G12" i="6" s="1"/>
  <c r="E9" i="8"/>
  <c r="F9" i="8" s="1"/>
  <c r="E38" i="10"/>
  <c r="F38" i="10" s="1"/>
  <c r="H14" i="10"/>
  <c r="E41" i="10"/>
  <c r="F41" i="10" s="1"/>
  <c r="H29" i="9"/>
  <c r="H15" i="9"/>
  <c r="F15" i="9"/>
  <c r="E32" i="6"/>
  <c r="F32" i="6" s="1"/>
  <c r="F18" i="6"/>
  <c r="E12" i="9"/>
  <c r="F12" i="9" s="1"/>
  <c r="H23" i="9"/>
  <c r="E35" i="9"/>
  <c r="F35" i="9" s="1"/>
  <c r="E29" i="10"/>
  <c r="F29" i="10" s="1"/>
  <c r="F25" i="8"/>
  <c r="E8" i="9"/>
  <c r="G8" i="9" s="1"/>
  <c r="F33" i="9"/>
  <c r="E9" i="5"/>
  <c r="F9" i="5" s="1"/>
  <c r="E11" i="6"/>
  <c r="G11" i="6" s="1"/>
  <c r="H41" i="6"/>
  <c r="H18" i="6"/>
  <c r="E39" i="6"/>
  <c r="G39" i="6" s="1"/>
  <c r="E34" i="8"/>
  <c r="G34" i="8" s="1"/>
  <c r="E16" i="8"/>
  <c r="G16" i="8" s="1"/>
  <c r="H25" i="8"/>
  <c r="H33" i="9"/>
  <c r="H35" i="10"/>
  <c r="E7" i="8"/>
  <c r="G7" i="8" s="1"/>
  <c r="E21" i="9"/>
  <c r="F21" i="9" s="1"/>
  <c r="E35" i="6"/>
  <c r="G35" i="6" s="1"/>
  <c r="E29" i="6"/>
  <c r="G29" i="6" s="1"/>
  <c r="H9" i="6"/>
  <c r="F9" i="6"/>
  <c r="E30" i="6"/>
  <c r="E27" i="8"/>
  <c r="G27" i="8" s="1"/>
  <c r="E26" i="9"/>
  <c r="F26" i="9" s="1"/>
  <c r="E39" i="9"/>
  <c r="G39" i="9" s="1"/>
  <c r="E11" i="10"/>
  <c r="G11" i="10" s="1"/>
  <c r="E17" i="10"/>
  <c r="F17" i="10" s="1"/>
  <c r="E15" i="6"/>
  <c r="G15" i="6" s="1"/>
  <c r="E18" i="5"/>
  <c r="F18" i="5" s="1"/>
  <c r="E21" i="6"/>
  <c r="G21" i="6" s="1"/>
  <c r="E27" i="9"/>
  <c r="G27" i="9" s="1"/>
  <c r="H16" i="5"/>
  <c r="H32" i="9"/>
  <c r="H24" i="9"/>
  <c r="E38" i="9"/>
  <c r="G38" i="9" s="1"/>
  <c r="G24" i="9"/>
  <c r="H23" i="10"/>
  <c r="G16" i="5"/>
  <c r="E23" i="6"/>
  <c r="G23" i="6" s="1"/>
  <c r="E17" i="9"/>
  <c r="F17" i="9" s="1"/>
  <c r="H20" i="10"/>
  <c r="H8" i="10"/>
  <c r="E32" i="10"/>
  <c r="G32" i="10" s="1"/>
  <c r="H26" i="6"/>
  <c r="H17" i="6"/>
  <c r="H20" i="6"/>
  <c r="H26" i="10"/>
  <c r="H24" i="6"/>
  <c r="E24" i="6"/>
  <c r="H42" i="6"/>
  <c r="E42" i="6"/>
  <c r="E18" i="9"/>
  <c r="E30" i="9"/>
  <c r="G30" i="9" s="1"/>
  <c r="E9" i="9"/>
  <c r="H36" i="9"/>
  <c r="E36" i="9"/>
  <c r="H33" i="6"/>
  <c r="E33" i="6"/>
  <c r="H37" i="10"/>
  <c r="E37" i="10"/>
  <c r="H28" i="10"/>
  <c r="E28" i="10"/>
  <c r="H19" i="10"/>
  <c r="E19" i="10"/>
  <c r="H10" i="10"/>
  <c r="E10" i="10"/>
  <c r="H42" i="10"/>
  <c r="E42" i="10"/>
  <c r="H33" i="10"/>
  <c r="E33" i="10"/>
  <c r="E24" i="10"/>
  <c r="H24" i="10"/>
  <c r="H15" i="10"/>
  <c r="E15" i="10"/>
  <c r="G26" i="10"/>
  <c r="F26" i="10"/>
  <c r="H40" i="10"/>
  <c r="E40" i="10"/>
  <c r="H31" i="10"/>
  <c r="E31" i="10"/>
  <c r="H22" i="10"/>
  <c r="E22" i="10"/>
  <c r="H13" i="10"/>
  <c r="E13" i="10"/>
  <c r="H36" i="10"/>
  <c r="E36" i="10"/>
  <c r="H27" i="10"/>
  <c r="E27" i="10"/>
  <c r="H18" i="10"/>
  <c r="E18" i="10"/>
  <c r="H9" i="10"/>
  <c r="E9" i="10"/>
  <c r="G20" i="10"/>
  <c r="F20" i="10"/>
  <c r="G35" i="10"/>
  <c r="F35" i="10"/>
  <c r="G8" i="10"/>
  <c r="F8" i="10"/>
  <c r="G23" i="10"/>
  <c r="F23" i="10"/>
  <c r="H34" i="10"/>
  <c r="E34" i="10"/>
  <c r="H25" i="10"/>
  <c r="E25" i="10"/>
  <c r="H16" i="10"/>
  <c r="E16" i="10"/>
  <c r="H7" i="10"/>
  <c r="E7" i="10"/>
  <c r="E39" i="10"/>
  <c r="H39" i="10"/>
  <c r="E30" i="10"/>
  <c r="H30" i="10"/>
  <c r="E21" i="10"/>
  <c r="H21" i="10"/>
  <c r="E12" i="10"/>
  <c r="H12" i="10"/>
  <c r="G14" i="10"/>
  <c r="F14" i="10"/>
  <c r="H34" i="9"/>
  <c r="E34" i="9"/>
  <c r="H25" i="9"/>
  <c r="E25" i="9"/>
  <c r="E16" i="9"/>
  <c r="H16" i="9"/>
  <c r="H7" i="9"/>
  <c r="E7" i="9"/>
  <c r="F29" i="9"/>
  <c r="G29" i="9"/>
  <c r="H37" i="9"/>
  <c r="E37" i="9"/>
  <c r="H28" i="9"/>
  <c r="E28" i="9"/>
  <c r="H19" i="9"/>
  <c r="E19" i="9"/>
  <c r="H10" i="9"/>
  <c r="E10" i="9"/>
  <c r="G41" i="9"/>
  <c r="F41" i="9"/>
  <c r="G32" i="9"/>
  <c r="F32" i="9"/>
  <c r="G23" i="9"/>
  <c r="F23" i="9"/>
  <c r="F11" i="9"/>
  <c r="G11" i="9"/>
  <c r="E40" i="9"/>
  <c r="H40" i="9"/>
  <c r="E31" i="9"/>
  <c r="H31" i="9"/>
  <c r="E22" i="9"/>
  <c r="H22" i="9"/>
  <c r="E13" i="9"/>
  <c r="H13" i="9"/>
  <c r="H30" i="8"/>
  <c r="E30" i="8"/>
  <c r="H42" i="8"/>
  <c r="E42" i="8"/>
  <c r="H40" i="8"/>
  <c r="E40" i="8"/>
  <c r="H17" i="8"/>
  <c r="E17" i="8"/>
  <c r="H28" i="8"/>
  <c r="E28" i="8"/>
  <c r="H21" i="8"/>
  <c r="E21" i="8"/>
  <c r="H33" i="8"/>
  <c r="E33" i="8"/>
  <c r="H15" i="8"/>
  <c r="E15" i="8"/>
  <c r="H14" i="8"/>
  <c r="E14" i="8"/>
  <c r="E23" i="8"/>
  <c r="H23" i="8"/>
  <c r="H32" i="8"/>
  <c r="E32" i="8"/>
  <c r="H41" i="8"/>
  <c r="E41" i="8"/>
  <c r="H37" i="8"/>
  <c r="E37" i="8"/>
  <c r="H10" i="8"/>
  <c r="E10" i="8"/>
  <c r="E22" i="8"/>
  <c r="H22" i="8"/>
  <c r="H8" i="8"/>
  <c r="E8" i="8"/>
  <c r="H26" i="8"/>
  <c r="E26" i="8"/>
  <c r="H35" i="8"/>
  <c r="E35" i="8"/>
  <c r="H39" i="8"/>
  <c r="E39" i="8"/>
  <c r="H19" i="8"/>
  <c r="E19" i="8"/>
  <c r="H12" i="8"/>
  <c r="E12" i="8"/>
  <c r="F18" i="8"/>
  <c r="G18" i="8"/>
  <c r="E31" i="8"/>
  <c r="H31" i="8"/>
  <c r="H24" i="8"/>
  <c r="E24" i="8"/>
  <c r="E13" i="8"/>
  <c r="H13" i="8"/>
  <c r="E11" i="8"/>
  <c r="H11" i="8"/>
  <c r="E20" i="8"/>
  <c r="H20" i="8"/>
  <c r="E29" i="8"/>
  <c r="H29" i="8"/>
  <c r="E38" i="8"/>
  <c r="H38" i="8"/>
  <c r="F36" i="8"/>
  <c r="G36" i="8"/>
  <c r="H27" i="7"/>
  <c r="E27" i="7"/>
  <c r="H42" i="7"/>
  <c r="E42" i="7"/>
  <c r="H15" i="7"/>
  <c r="E15" i="7"/>
  <c r="H21" i="7"/>
  <c r="E21" i="7"/>
  <c r="H16" i="7"/>
  <c r="E16" i="7"/>
  <c r="H25" i="7"/>
  <c r="E25" i="7"/>
  <c r="H34" i="7"/>
  <c r="E34" i="7"/>
  <c r="H11" i="7"/>
  <c r="E11" i="7"/>
  <c r="H20" i="7"/>
  <c r="E20" i="7"/>
  <c r="H29" i="7"/>
  <c r="E29" i="7"/>
  <c r="H38" i="7"/>
  <c r="E38" i="7"/>
  <c r="H9" i="7"/>
  <c r="E9" i="7"/>
  <c r="H24" i="7"/>
  <c r="E24" i="7"/>
  <c r="H30" i="7"/>
  <c r="E30" i="7"/>
  <c r="H13" i="7"/>
  <c r="E13" i="7"/>
  <c r="H22" i="7"/>
  <c r="E22" i="7"/>
  <c r="H31" i="7"/>
  <c r="E31" i="7"/>
  <c r="H40" i="7"/>
  <c r="E40" i="7"/>
  <c r="H8" i="7"/>
  <c r="E8" i="7"/>
  <c r="H17" i="7"/>
  <c r="E17" i="7"/>
  <c r="H26" i="7"/>
  <c r="E26" i="7"/>
  <c r="H35" i="7"/>
  <c r="E35" i="7"/>
  <c r="H36" i="7"/>
  <c r="E36" i="7"/>
  <c r="H18" i="7"/>
  <c r="E18" i="7"/>
  <c r="H7" i="7"/>
  <c r="E7" i="7"/>
  <c r="H33" i="7"/>
  <c r="E33" i="7"/>
  <c r="H39" i="7"/>
  <c r="E39" i="7"/>
  <c r="H12" i="7"/>
  <c r="E12" i="7"/>
  <c r="E10" i="7"/>
  <c r="H10" i="7"/>
  <c r="E19" i="7"/>
  <c r="H19" i="7"/>
  <c r="E28" i="7"/>
  <c r="H28" i="7"/>
  <c r="E37" i="7"/>
  <c r="H37" i="7"/>
  <c r="H14" i="7"/>
  <c r="E14" i="7"/>
  <c r="H23" i="7"/>
  <c r="E23" i="7"/>
  <c r="H32" i="7"/>
  <c r="E32" i="7"/>
  <c r="H41" i="7"/>
  <c r="E41" i="7"/>
  <c r="E34" i="6"/>
  <c r="H34" i="6"/>
  <c r="H16" i="6"/>
  <c r="E16" i="6"/>
  <c r="H7" i="6"/>
  <c r="E7" i="6"/>
  <c r="G27" i="6"/>
  <c r="F27" i="6"/>
  <c r="F38" i="6"/>
  <c r="G38" i="6"/>
  <c r="H37" i="6"/>
  <c r="E37" i="6"/>
  <c r="H28" i="6"/>
  <c r="E28" i="6"/>
  <c r="H19" i="6"/>
  <c r="E19" i="6"/>
  <c r="H10" i="6"/>
  <c r="E10" i="6"/>
  <c r="G41" i="6"/>
  <c r="F41" i="6"/>
  <c r="G14" i="6"/>
  <c r="F14" i="6"/>
  <c r="F26" i="6"/>
  <c r="G26" i="6"/>
  <c r="G17" i="6"/>
  <c r="F17" i="6"/>
  <c r="F8" i="6"/>
  <c r="G8" i="6"/>
  <c r="F20" i="6"/>
  <c r="G20" i="6"/>
  <c r="E25" i="6"/>
  <c r="H25" i="6"/>
  <c r="E40" i="6"/>
  <c r="H40" i="6"/>
  <c r="E31" i="6"/>
  <c r="H31" i="6"/>
  <c r="E22" i="6"/>
  <c r="H22" i="6"/>
  <c r="E13" i="6"/>
  <c r="H13" i="6"/>
  <c r="H24" i="5"/>
  <c r="E24" i="5"/>
  <c r="H11" i="5"/>
  <c r="E11" i="5"/>
  <c r="H20" i="5"/>
  <c r="E20" i="5"/>
  <c r="H29" i="5"/>
  <c r="E29" i="5"/>
  <c r="H39" i="5"/>
  <c r="E39" i="5"/>
  <c r="H19" i="5"/>
  <c r="E19" i="5"/>
  <c r="H12" i="5"/>
  <c r="E12" i="5"/>
  <c r="H42" i="5"/>
  <c r="E42" i="5"/>
  <c r="H15" i="5"/>
  <c r="E15" i="5"/>
  <c r="H40" i="5"/>
  <c r="E40" i="5"/>
  <c r="H33" i="5"/>
  <c r="E33" i="5"/>
  <c r="H13" i="5"/>
  <c r="E13" i="5"/>
  <c r="E14" i="5"/>
  <c r="H14" i="5"/>
  <c r="E23" i="5"/>
  <c r="H23" i="5"/>
  <c r="E32" i="5"/>
  <c r="H32" i="5"/>
  <c r="E41" i="5"/>
  <c r="H41" i="5"/>
  <c r="H28" i="5"/>
  <c r="E28" i="5"/>
  <c r="H21" i="5"/>
  <c r="E21" i="5"/>
  <c r="E34" i="5"/>
  <c r="H34" i="5"/>
  <c r="H31" i="5"/>
  <c r="E31" i="5"/>
  <c r="H38" i="5"/>
  <c r="E38" i="5"/>
  <c r="H22" i="5"/>
  <c r="E22" i="5"/>
  <c r="H8" i="5"/>
  <c r="E8" i="5"/>
  <c r="H17" i="5"/>
  <c r="E17" i="5"/>
  <c r="E26" i="5"/>
  <c r="H26" i="5"/>
  <c r="H35" i="5"/>
  <c r="E35" i="5"/>
  <c r="H37" i="5"/>
  <c r="E37" i="5"/>
  <c r="H30" i="5"/>
  <c r="E30" i="5"/>
  <c r="H10" i="5"/>
  <c r="E10" i="5"/>
  <c r="H36" i="5"/>
  <c r="E36" i="5"/>
  <c r="F27" i="5" l="1"/>
  <c r="G18" i="5"/>
  <c r="F14" i="9"/>
  <c r="G38" i="10"/>
  <c r="G20" i="9"/>
  <c r="G9" i="5"/>
  <c r="F16" i="8"/>
  <c r="G32" i="6"/>
  <c r="F36" i="6"/>
  <c r="G12" i="9"/>
  <c r="F42" i="9"/>
  <c r="F34" i="8"/>
  <c r="G9" i="8"/>
  <c r="G41" i="10"/>
  <c r="G21" i="9"/>
  <c r="G29" i="10"/>
  <c r="F7" i="8"/>
  <c r="F12" i="6"/>
  <c r="F8" i="9"/>
  <c r="G35" i="9"/>
  <c r="F11" i="6"/>
  <c r="F39" i="6"/>
  <c r="F29" i="6"/>
  <c r="F23" i="6"/>
  <c r="F39" i="9"/>
  <c r="G26" i="9"/>
  <c r="F35" i="6"/>
  <c r="F32" i="10"/>
  <c r="F30" i="9"/>
  <c r="G17" i="10"/>
  <c r="F27" i="9"/>
  <c r="F27" i="8"/>
  <c r="G17" i="9"/>
  <c r="F11" i="10"/>
  <c r="G30" i="6"/>
  <c r="F30" i="6"/>
  <c r="F15" i="6"/>
  <c r="F21" i="6"/>
  <c r="F38" i="9"/>
  <c r="G33" i="6"/>
  <c r="F33" i="6"/>
  <c r="G42" i="6"/>
  <c r="F42" i="6"/>
  <c r="G18" i="9"/>
  <c r="F18" i="9"/>
  <c r="G36" i="9"/>
  <c r="F36" i="9"/>
  <c r="G9" i="9"/>
  <c r="F9" i="9"/>
  <c r="G24" i="6"/>
  <c r="F24" i="6"/>
  <c r="G12" i="10"/>
  <c r="F12" i="10"/>
  <c r="G39" i="10"/>
  <c r="F39" i="10"/>
  <c r="F16" i="10"/>
  <c r="G16" i="10"/>
  <c r="G27" i="10"/>
  <c r="F27" i="10"/>
  <c r="F22" i="10"/>
  <c r="G22" i="10"/>
  <c r="G33" i="10"/>
  <c r="F33" i="10"/>
  <c r="F19" i="10"/>
  <c r="G19" i="10"/>
  <c r="G30" i="10"/>
  <c r="F30" i="10"/>
  <c r="F7" i="10"/>
  <c r="G7" i="10"/>
  <c r="F34" i="10"/>
  <c r="G34" i="10"/>
  <c r="G18" i="10"/>
  <c r="F18" i="10"/>
  <c r="F13" i="10"/>
  <c r="G13" i="10"/>
  <c r="F40" i="10"/>
  <c r="G40" i="10"/>
  <c r="F10" i="10"/>
  <c r="G10" i="10"/>
  <c r="F37" i="10"/>
  <c r="G37" i="10"/>
  <c r="G21" i="10"/>
  <c r="F21" i="10"/>
  <c r="F25" i="10"/>
  <c r="G25" i="10"/>
  <c r="G9" i="10"/>
  <c r="F9" i="10"/>
  <c r="G36" i="10"/>
  <c r="F36" i="10"/>
  <c r="F31" i="10"/>
  <c r="G31" i="10"/>
  <c r="G15" i="10"/>
  <c r="F15" i="10"/>
  <c r="G24" i="10"/>
  <c r="F24" i="10"/>
  <c r="G42" i="10"/>
  <c r="F42" i="10"/>
  <c r="F28" i="10"/>
  <c r="G28" i="10"/>
  <c r="F13" i="9"/>
  <c r="G13" i="9"/>
  <c r="F40" i="9"/>
  <c r="G40" i="9"/>
  <c r="F10" i="9"/>
  <c r="G10" i="9"/>
  <c r="F37" i="9"/>
  <c r="G37" i="9"/>
  <c r="F7" i="9"/>
  <c r="G7" i="9"/>
  <c r="F16" i="9"/>
  <c r="G16" i="9"/>
  <c r="F34" i="9"/>
  <c r="G34" i="9"/>
  <c r="F31" i="9"/>
  <c r="G31" i="9"/>
  <c r="F28" i="9"/>
  <c r="G28" i="9"/>
  <c r="F25" i="9"/>
  <c r="G25" i="9"/>
  <c r="F22" i="9"/>
  <c r="G22" i="9"/>
  <c r="F19" i="9"/>
  <c r="G19" i="9"/>
  <c r="F29" i="8"/>
  <c r="G29" i="8"/>
  <c r="F24" i="8"/>
  <c r="G24" i="8"/>
  <c r="G31" i="8"/>
  <c r="F31" i="8"/>
  <c r="G12" i="8"/>
  <c r="F12" i="8"/>
  <c r="F35" i="8"/>
  <c r="G35" i="8"/>
  <c r="G37" i="8"/>
  <c r="F37" i="8"/>
  <c r="F32" i="8"/>
  <c r="G32" i="8"/>
  <c r="F23" i="8"/>
  <c r="G23" i="8"/>
  <c r="F15" i="8"/>
  <c r="G15" i="8"/>
  <c r="G21" i="8"/>
  <c r="F21" i="8"/>
  <c r="G40" i="8"/>
  <c r="F40" i="8"/>
  <c r="G30" i="8"/>
  <c r="F30" i="8"/>
  <c r="F20" i="8"/>
  <c r="G20" i="8"/>
  <c r="G13" i="8"/>
  <c r="F13" i="8"/>
  <c r="G19" i="8"/>
  <c r="F19" i="8"/>
  <c r="F26" i="8"/>
  <c r="G26" i="8"/>
  <c r="F33" i="8"/>
  <c r="G33" i="8"/>
  <c r="G28" i="8"/>
  <c r="F28" i="8"/>
  <c r="F38" i="8"/>
  <c r="G38" i="8"/>
  <c r="F11" i="8"/>
  <c r="G11" i="8"/>
  <c r="G39" i="8"/>
  <c r="F39" i="8"/>
  <c r="F8" i="8"/>
  <c r="G8" i="8"/>
  <c r="G22" i="8"/>
  <c r="F22" i="8"/>
  <c r="G10" i="8"/>
  <c r="F10" i="8"/>
  <c r="F41" i="8"/>
  <c r="G41" i="8"/>
  <c r="F14" i="8"/>
  <c r="G14" i="8"/>
  <c r="F17" i="8"/>
  <c r="G17" i="8"/>
  <c r="G42" i="8"/>
  <c r="F42" i="8"/>
  <c r="F41" i="7"/>
  <c r="G41" i="7"/>
  <c r="F14" i="7"/>
  <c r="G14" i="7"/>
  <c r="G37" i="7"/>
  <c r="F37" i="7"/>
  <c r="G10" i="7"/>
  <c r="F10" i="7"/>
  <c r="G39" i="7"/>
  <c r="F39" i="7"/>
  <c r="G18" i="7"/>
  <c r="F18" i="7"/>
  <c r="F26" i="7"/>
  <c r="G26" i="7"/>
  <c r="G40" i="7"/>
  <c r="F40" i="7"/>
  <c r="G13" i="7"/>
  <c r="F13" i="7"/>
  <c r="G9" i="7"/>
  <c r="F9" i="7"/>
  <c r="F20" i="7"/>
  <c r="G20" i="7"/>
  <c r="G25" i="7"/>
  <c r="F25" i="7"/>
  <c r="G15" i="7"/>
  <c r="F15" i="7"/>
  <c r="F23" i="7"/>
  <c r="G23" i="7"/>
  <c r="G19" i="7"/>
  <c r="F19" i="7"/>
  <c r="G12" i="7"/>
  <c r="F12" i="7"/>
  <c r="G7" i="7"/>
  <c r="F7" i="7"/>
  <c r="F35" i="7"/>
  <c r="G35" i="7"/>
  <c r="F8" i="7"/>
  <c r="G8" i="7"/>
  <c r="G22" i="7"/>
  <c r="F22" i="7"/>
  <c r="G24" i="7"/>
  <c r="F24" i="7"/>
  <c r="F29" i="7"/>
  <c r="G29" i="7"/>
  <c r="G34" i="7"/>
  <c r="F34" i="7"/>
  <c r="G21" i="7"/>
  <c r="F21" i="7"/>
  <c r="G27" i="7"/>
  <c r="F27" i="7"/>
  <c r="F32" i="7"/>
  <c r="G32" i="7"/>
  <c r="G28" i="7"/>
  <c r="F28" i="7"/>
  <c r="G33" i="7"/>
  <c r="F33" i="7"/>
  <c r="G36" i="7"/>
  <c r="F36" i="7"/>
  <c r="F17" i="7"/>
  <c r="G17" i="7"/>
  <c r="G31" i="7"/>
  <c r="F31" i="7"/>
  <c r="G30" i="7"/>
  <c r="F30" i="7"/>
  <c r="F38" i="7"/>
  <c r="G38" i="7"/>
  <c r="F11" i="7"/>
  <c r="G11" i="7"/>
  <c r="G16" i="7"/>
  <c r="F16" i="7"/>
  <c r="G42" i="7"/>
  <c r="F42" i="7"/>
  <c r="F13" i="6"/>
  <c r="G13" i="6"/>
  <c r="F10" i="6"/>
  <c r="G10" i="6"/>
  <c r="F37" i="6"/>
  <c r="G37" i="6"/>
  <c r="F7" i="6"/>
  <c r="G7" i="6"/>
  <c r="F31" i="6"/>
  <c r="G31" i="6"/>
  <c r="F28" i="6"/>
  <c r="G28" i="6"/>
  <c r="F40" i="6"/>
  <c r="G40" i="6"/>
  <c r="F22" i="6"/>
  <c r="G22" i="6"/>
  <c r="F25" i="6"/>
  <c r="G25" i="6"/>
  <c r="F19" i="6"/>
  <c r="G19" i="6"/>
  <c r="F16" i="6"/>
  <c r="G16" i="6"/>
  <c r="F34" i="6"/>
  <c r="G34" i="6"/>
  <c r="G10" i="5"/>
  <c r="F10" i="5"/>
  <c r="F35" i="5"/>
  <c r="G35" i="5"/>
  <c r="F26" i="5"/>
  <c r="G26" i="5"/>
  <c r="F8" i="5"/>
  <c r="G8" i="5"/>
  <c r="F21" i="5"/>
  <c r="G21" i="5"/>
  <c r="G13" i="5"/>
  <c r="F13" i="5"/>
  <c r="G15" i="5"/>
  <c r="F15" i="5"/>
  <c r="G12" i="5"/>
  <c r="F12" i="5"/>
  <c r="F29" i="5"/>
  <c r="G29" i="5"/>
  <c r="F30" i="5"/>
  <c r="G30" i="5"/>
  <c r="G22" i="5"/>
  <c r="F22" i="5"/>
  <c r="G34" i="5"/>
  <c r="F34" i="5"/>
  <c r="G28" i="5"/>
  <c r="F28" i="5"/>
  <c r="F41" i="5"/>
  <c r="G41" i="5"/>
  <c r="F14" i="5"/>
  <c r="G14" i="5"/>
  <c r="G33" i="5"/>
  <c r="F33" i="5"/>
  <c r="G42" i="5"/>
  <c r="F42" i="5"/>
  <c r="G19" i="5"/>
  <c r="F19" i="5"/>
  <c r="F20" i="5"/>
  <c r="G20" i="5"/>
  <c r="G31" i="5"/>
  <c r="F31" i="5"/>
  <c r="F23" i="5"/>
  <c r="G23" i="5"/>
  <c r="G24" i="5"/>
  <c r="F24" i="5"/>
  <c r="F36" i="5"/>
  <c r="G36" i="5"/>
  <c r="G37" i="5"/>
  <c r="F37" i="5"/>
  <c r="F17" i="5"/>
  <c r="G17" i="5"/>
  <c r="F38" i="5"/>
  <c r="G38" i="5"/>
  <c r="F32" i="5"/>
  <c r="G32" i="5"/>
  <c r="G40" i="5"/>
  <c r="F40" i="5"/>
  <c r="F39" i="5"/>
  <c r="G39" i="5"/>
  <c r="F11" i="5"/>
  <c r="G11" i="5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D3" i="4"/>
  <c r="D42" i="4" s="1"/>
  <c r="D2" i="4"/>
  <c r="C6" i="4" s="1"/>
  <c r="D6" i="4" s="1"/>
  <c r="C7" i="4" l="1"/>
  <c r="E7" i="4" s="1"/>
  <c r="D12" i="4"/>
  <c r="C16" i="4"/>
  <c r="D21" i="4"/>
  <c r="C25" i="4"/>
  <c r="D30" i="4"/>
  <c r="C34" i="4"/>
  <c r="D39" i="4"/>
  <c r="C10" i="4"/>
  <c r="D15" i="4"/>
  <c r="C19" i="4"/>
  <c r="D24" i="4"/>
  <c r="C28" i="4"/>
  <c r="D33" i="4"/>
  <c r="C37" i="4"/>
  <c r="C41" i="4"/>
  <c r="D40" i="4"/>
  <c r="C38" i="4"/>
  <c r="D37" i="4"/>
  <c r="C35" i="4"/>
  <c r="D34" i="4"/>
  <c r="C32" i="4"/>
  <c r="D31" i="4"/>
  <c r="C29" i="4"/>
  <c r="D28" i="4"/>
  <c r="C26" i="4"/>
  <c r="D25" i="4"/>
  <c r="C23" i="4"/>
  <c r="D22" i="4"/>
  <c r="C20" i="4"/>
  <c r="D19" i="4"/>
  <c r="C17" i="4"/>
  <c r="D16" i="4"/>
  <c r="C14" i="4"/>
  <c r="D13" i="4"/>
  <c r="C11" i="4"/>
  <c r="D10" i="4"/>
  <c r="C8" i="4"/>
  <c r="D7" i="4"/>
  <c r="C42" i="4"/>
  <c r="D41" i="4"/>
  <c r="C39" i="4"/>
  <c r="D38" i="4"/>
  <c r="C36" i="4"/>
  <c r="D35" i="4"/>
  <c r="C33" i="4"/>
  <c r="D32" i="4"/>
  <c r="C30" i="4"/>
  <c r="D29" i="4"/>
  <c r="C27" i="4"/>
  <c r="D26" i="4"/>
  <c r="C24" i="4"/>
  <c r="D23" i="4"/>
  <c r="C21" i="4"/>
  <c r="D20" i="4"/>
  <c r="C18" i="4"/>
  <c r="D17" i="4"/>
  <c r="C15" i="4"/>
  <c r="D14" i="4"/>
  <c r="C12" i="4"/>
  <c r="D11" i="4"/>
  <c r="C9" i="4"/>
  <c r="D8" i="4"/>
  <c r="D9" i="4"/>
  <c r="C13" i="4"/>
  <c r="D18" i="4"/>
  <c r="C22" i="4"/>
  <c r="D27" i="4"/>
  <c r="C31" i="4"/>
  <c r="D36" i="4"/>
  <c r="C40" i="4"/>
  <c r="H7" i="4" l="1"/>
  <c r="H40" i="4"/>
  <c r="E40" i="4"/>
  <c r="H13" i="4"/>
  <c r="E13" i="4"/>
  <c r="H18" i="4"/>
  <c r="E18" i="4"/>
  <c r="H27" i="4"/>
  <c r="E27" i="4"/>
  <c r="H36" i="4"/>
  <c r="E36" i="4"/>
  <c r="E8" i="4"/>
  <c r="H8" i="4"/>
  <c r="H17" i="4"/>
  <c r="E17" i="4"/>
  <c r="H26" i="4"/>
  <c r="E26" i="4"/>
  <c r="H35" i="4"/>
  <c r="E35" i="4"/>
  <c r="H22" i="4"/>
  <c r="E22" i="4"/>
  <c r="H24" i="4"/>
  <c r="E24" i="4"/>
  <c r="H33" i="4"/>
  <c r="E33" i="4"/>
  <c r="H42" i="4"/>
  <c r="E42" i="4"/>
  <c r="E14" i="4"/>
  <c r="H14" i="4"/>
  <c r="E23" i="4"/>
  <c r="H23" i="4"/>
  <c r="E32" i="4"/>
  <c r="H32" i="4"/>
  <c r="H31" i="4"/>
  <c r="E31" i="4"/>
  <c r="H12" i="4"/>
  <c r="E12" i="4"/>
  <c r="H21" i="4"/>
  <c r="E21" i="4"/>
  <c r="H30" i="4"/>
  <c r="E30" i="4"/>
  <c r="H39" i="4"/>
  <c r="E39" i="4"/>
  <c r="H11" i="4"/>
  <c r="E11" i="4"/>
  <c r="H20" i="4"/>
  <c r="E20" i="4"/>
  <c r="H29" i="4"/>
  <c r="E29" i="4"/>
  <c r="H38" i="4"/>
  <c r="E38" i="4"/>
  <c r="G7" i="4"/>
  <c r="F7" i="4"/>
  <c r="H19" i="4"/>
  <c r="E19" i="4"/>
  <c r="H25" i="4"/>
  <c r="E25" i="4"/>
  <c r="H9" i="4"/>
  <c r="E9" i="4"/>
  <c r="H28" i="4"/>
  <c r="E28" i="4"/>
  <c r="H34" i="4"/>
  <c r="E34" i="4"/>
  <c r="H15" i="4"/>
  <c r="E15" i="4"/>
  <c r="E41" i="4"/>
  <c r="H41" i="4"/>
  <c r="H37" i="4"/>
  <c r="E37" i="4"/>
  <c r="H10" i="4"/>
  <c r="E10" i="4"/>
  <c r="H16" i="4"/>
  <c r="E16" i="4"/>
  <c r="G16" i="4" l="1"/>
  <c r="F16" i="4"/>
  <c r="G28" i="4"/>
  <c r="F28" i="4"/>
  <c r="G19" i="4"/>
  <c r="F19" i="4"/>
  <c r="F29" i="4"/>
  <c r="G29" i="4"/>
  <c r="F39" i="4"/>
  <c r="G39" i="4"/>
  <c r="F12" i="4"/>
  <c r="G12" i="4"/>
  <c r="F14" i="4"/>
  <c r="G14" i="4"/>
  <c r="F33" i="4"/>
  <c r="G33" i="4"/>
  <c r="F35" i="4"/>
  <c r="G35" i="4"/>
  <c r="G37" i="4"/>
  <c r="F37" i="4"/>
  <c r="F41" i="4"/>
  <c r="G41" i="4"/>
  <c r="G34" i="4"/>
  <c r="F34" i="4"/>
  <c r="G25" i="4"/>
  <c r="F25" i="4"/>
  <c r="F38" i="4"/>
  <c r="G38" i="4"/>
  <c r="F11" i="4"/>
  <c r="G11" i="4"/>
  <c r="F21" i="4"/>
  <c r="G21" i="4"/>
  <c r="F23" i="4"/>
  <c r="G23" i="4"/>
  <c r="F42" i="4"/>
  <c r="G42" i="4"/>
  <c r="G22" i="4"/>
  <c r="F22" i="4"/>
  <c r="F17" i="4"/>
  <c r="G17" i="4"/>
  <c r="F8" i="4"/>
  <c r="G8" i="4"/>
  <c r="F27" i="4"/>
  <c r="G27" i="4"/>
  <c r="G40" i="4"/>
  <c r="F40" i="4"/>
  <c r="F18" i="4"/>
  <c r="G18" i="4"/>
  <c r="G10" i="4"/>
  <c r="F10" i="4"/>
  <c r="F15" i="4"/>
  <c r="G15" i="4"/>
  <c r="F9" i="4"/>
  <c r="G9" i="4"/>
  <c r="F20" i="4"/>
  <c r="G20" i="4"/>
  <c r="F30" i="4"/>
  <c r="G30" i="4"/>
  <c r="G31" i="4"/>
  <c r="F31" i="4"/>
  <c r="F32" i="4"/>
  <c r="G32" i="4"/>
  <c r="F24" i="4"/>
  <c r="G24" i="4"/>
  <c r="F26" i="4"/>
  <c r="G26" i="4"/>
  <c r="F36" i="4"/>
  <c r="G36" i="4"/>
  <c r="G13" i="4"/>
  <c r="F13" i="4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D3" i="3"/>
  <c r="D39" i="3" s="1"/>
  <c r="D2" i="3"/>
  <c r="C6" i="3" s="1"/>
  <c r="D6" i="3" s="1"/>
  <c r="D3" i="1"/>
  <c r="D2" i="1"/>
  <c r="C27" i="3" l="1"/>
  <c r="E27" i="3" s="1"/>
  <c r="D41" i="3"/>
  <c r="C10" i="3"/>
  <c r="E10" i="3" s="1"/>
  <c r="G10" i="3" s="1"/>
  <c r="C21" i="3"/>
  <c r="H21" i="3" s="1"/>
  <c r="C37" i="3"/>
  <c r="E37" i="3" s="1"/>
  <c r="G37" i="3" s="1"/>
  <c r="D17" i="3"/>
  <c r="D30" i="3"/>
  <c r="D14" i="3"/>
  <c r="D24" i="3"/>
  <c r="C34" i="3"/>
  <c r="E34" i="3" s="1"/>
  <c r="G34" i="3" s="1"/>
  <c r="C12" i="3"/>
  <c r="E12" i="3" s="1"/>
  <c r="C18" i="3"/>
  <c r="E18" i="3" s="1"/>
  <c r="D21" i="3"/>
  <c r="C25" i="3"/>
  <c r="E25" i="3" s="1"/>
  <c r="F25" i="3" s="1"/>
  <c r="C28" i="3"/>
  <c r="E28" i="3" s="1"/>
  <c r="F28" i="3" s="1"/>
  <c r="D32" i="3"/>
  <c r="D35" i="3"/>
  <c r="C39" i="3"/>
  <c r="H39" i="3" s="1"/>
  <c r="D42" i="3"/>
  <c r="D8" i="3"/>
  <c r="D15" i="3"/>
  <c r="C7" i="3"/>
  <c r="E7" i="3" s="1"/>
  <c r="G7" i="3" s="1"/>
  <c r="C9" i="3"/>
  <c r="E9" i="3" s="1"/>
  <c r="D12" i="3"/>
  <c r="C16" i="3"/>
  <c r="E16" i="3" s="1"/>
  <c r="F16" i="3" s="1"/>
  <c r="C19" i="3"/>
  <c r="E19" i="3" s="1"/>
  <c r="G19" i="3" s="1"/>
  <c r="D23" i="3"/>
  <c r="D26" i="3"/>
  <c r="C30" i="3"/>
  <c r="H30" i="3" s="1"/>
  <c r="D33" i="3"/>
  <c r="C36" i="3"/>
  <c r="E36" i="3" s="1"/>
  <c r="C41" i="3"/>
  <c r="D40" i="3"/>
  <c r="C38" i="3"/>
  <c r="D37" i="3"/>
  <c r="C35" i="3"/>
  <c r="D34" i="3"/>
  <c r="C32" i="3"/>
  <c r="D31" i="3"/>
  <c r="C29" i="3"/>
  <c r="D28" i="3"/>
  <c r="C26" i="3"/>
  <c r="D25" i="3"/>
  <c r="C23" i="3"/>
  <c r="D22" i="3"/>
  <c r="C20" i="3"/>
  <c r="D19" i="3"/>
  <c r="C17" i="3"/>
  <c r="D16" i="3"/>
  <c r="C14" i="3"/>
  <c r="D13" i="3"/>
  <c r="C11" i="3"/>
  <c r="D10" i="3"/>
  <c r="C8" i="3"/>
  <c r="D7" i="3"/>
  <c r="D9" i="3"/>
  <c r="D11" i="3"/>
  <c r="C13" i="3"/>
  <c r="C15" i="3"/>
  <c r="D18" i="3"/>
  <c r="D20" i="3"/>
  <c r="C22" i="3"/>
  <c r="C24" i="3"/>
  <c r="D27" i="3"/>
  <c r="D29" i="3"/>
  <c r="C31" i="3"/>
  <c r="C33" i="3"/>
  <c r="D36" i="3"/>
  <c r="D38" i="3"/>
  <c r="C40" i="3"/>
  <c r="C42" i="3"/>
  <c r="H34" i="3" l="1"/>
  <c r="E21" i="3"/>
  <c r="G21" i="3" s="1"/>
  <c r="G28" i="3"/>
  <c r="F10" i="3"/>
  <c r="H27" i="3"/>
  <c r="F34" i="3"/>
  <c r="E39" i="3"/>
  <c r="G39" i="3" s="1"/>
  <c r="H10" i="3"/>
  <c r="H36" i="3"/>
  <c r="H18" i="3"/>
  <c r="F37" i="3"/>
  <c r="E30" i="3"/>
  <c r="G30" i="3" s="1"/>
  <c r="H12" i="3"/>
  <c r="H25" i="3"/>
  <c r="H9" i="3"/>
  <c r="H37" i="3"/>
  <c r="G25" i="3"/>
  <c r="F19" i="3"/>
  <c r="H19" i="3"/>
  <c r="H28" i="3"/>
  <c r="G16" i="3"/>
  <c r="H16" i="3"/>
  <c r="H7" i="3"/>
  <c r="F7" i="3"/>
  <c r="H31" i="3"/>
  <c r="E31" i="3"/>
  <c r="H24" i="3"/>
  <c r="E24" i="3"/>
  <c r="E8" i="3"/>
  <c r="H8" i="3"/>
  <c r="E17" i="3"/>
  <c r="H17" i="3"/>
  <c r="E26" i="3"/>
  <c r="H26" i="3"/>
  <c r="E35" i="3"/>
  <c r="H35" i="3"/>
  <c r="H42" i="3"/>
  <c r="E42" i="3"/>
  <c r="H22" i="3"/>
  <c r="E22" i="3"/>
  <c r="H15" i="3"/>
  <c r="E15" i="3"/>
  <c r="E14" i="3"/>
  <c r="H14" i="3"/>
  <c r="E23" i="3"/>
  <c r="H23" i="3"/>
  <c r="E32" i="3"/>
  <c r="H32" i="3"/>
  <c r="E41" i="3"/>
  <c r="H41" i="3"/>
  <c r="H40" i="3"/>
  <c r="E40" i="3"/>
  <c r="H33" i="3"/>
  <c r="E33" i="3"/>
  <c r="H13" i="3"/>
  <c r="E13" i="3"/>
  <c r="H11" i="3"/>
  <c r="E11" i="3"/>
  <c r="H20" i="3"/>
  <c r="E20" i="3"/>
  <c r="H29" i="3"/>
  <c r="E29" i="3"/>
  <c r="H38" i="3"/>
  <c r="E38" i="3"/>
  <c r="G36" i="3"/>
  <c r="F36" i="3"/>
  <c r="G27" i="3"/>
  <c r="F27" i="3"/>
  <c r="G18" i="3"/>
  <c r="F18" i="3"/>
  <c r="G9" i="3"/>
  <c r="F9" i="3"/>
  <c r="F12" i="3"/>
  <c r="G12" i="3"/>
  <c r="F21" i="3" l="1"/>
  <c r="F39" i="3"/>
  <c r="F30" i="3"/>
  <c r="F20" i="3"/>
  <c r="G20" i="3"/>
  <c r="G33" i="3"/>
  <c r="F33" i="3"/>
  <c r="F23" i="3"/>
  <c r="G23" i="3"/>
  <c r="G15" i="3"/>
  <c r="F15" i="3"/>
  <c r="F26" i="3"/>
  <c r="G26" i="3"/>
  <c r="F29" i="3"/>
  <c r="G29" i="3"/>
  <c r="G13" i="3"/>
  <c r="F13" i="3"/>
  <c r="F32" i="3"/>
  <c r="G32" i="3"/>
  <c r="G42" i="3"/>
  <c r="F42" i="3"/>
  <c r="F35" i="3"/>
  <c r="G35" i="3"/>
  <c r="F8" i="3"/>
  <c r="G8" i="3"/>
  <c r="G31" i="3"/>
  <c r="F31" i="3"/>
  <c r="F38" i="3"/>
  <c r="G38" i="3"/>
  <c r="F11" i="3"/>
  <c r="G11" i="3"/>
  <c r="G40" i="3"/>
  <c r="F40" i="3"/>
  <c r="F41" i="3"/>
  <c r="G41" i="3"/>
  <c r="F14" i="3"/>
  <c r="G14" i="3"/>
  <c r="G22" i="3"/>
  <c r="F22" i="3"/>
  <c r="F17" i="3"/>
  <c r="G17" i="3"/>
  <c r="G24" i="3"/>
  <c r="F24" i="3"/>
  <c r="D42" i="1" l="1"/>
  <c r="C42" i="1"/>
  <c r="H42" i="1" s="1"/>
  <c r="D41" i="1"/>
  <c r="C41" i="1"/>
  <c r="H41" i="1" s="1"/>
  <c r="D40" i="1"/>
  <c r="C40" i="1"/>
  <c r="H40" i="1" s="1"/>
  <c r="D39" i="1"/>
  <c r="C39" i="1"/>
  <c r="H39" i="1" s="1"/>
  <c r="D38" i="1"/>
  <c r="C38" i="1"/>
  <c r="H38" i="1" s="1"/>
  <c r="D37" i="1"/>
  <c r="C37" i="1"/>
  <c r="H37" i="1" s="1"/>
  <c r="D36" i="1"/>
  <c r="C36" i="1"/>
  <c r="H36" i="1" s="1"/>
  <c r="D35" i="1"/>
  <c r="C35" i="1"/>
  <c r="H35" i="1" s="1"/>
  <c r="D34" i="1"/>
  <c r="C34" i="1"/>
  <c r="H34" i="1" s="1"/>
  <c r="D33" i="1"/>
  <c r="C33" i="1"/>
  <c r="H33" i="1" s="1"/>
  <c r="D32" i="1"/>
  <c r="C32" i="1"/>
  <c r="H32" i="1" s="1"/>
  <c r="D31" i="1"/>
  <c r="C31" i="1"/>
  <c r="H31" i="1" s="1"/>
  <c r="D30" i="1"/>
  <c r="C30" i="1"/>
  <c r="H30" i="1" s="1"/>
  <c r="D29" i="1"/>
  <c r="C29" i="1"/>
  <c r="H29" i="1" s="1"/>
  <c r="D28" i="1"/>
  <c r="C28" i="1"/>
  <c r="H28" i="1" s="1"/>
  <c r="D27" i="1"/>
  <c r="C27" i="1"/>
  <c r="H27" i="1" s="1"/>
  <c r="D26" i="1"/>
  <c r="C26" i="1"/>
  <c r="H26" i="1" s="1"/>
  <c r="D25" i="1"/>
  <c r="C25" i="1"/>
  <c r="H25" i="1" s="1"/>
  <c r="D24" i="1"/>
  <c r="C24" i="1"/>
  <c r="E24" i="1" s="1"/>
  <c r="F24" i="1" s="1"/>
  <c r="D23" i="1"/>
  <c r="C23" i="1"/>
  <c r="H23" i="1" s="1"/>
  <c r="D22" i="1"/>
  <c r="C22" i="1"/>
  <c r="H22" i="1" s="1"/>
  <c r="D21" i="1"/>
  <c r="C21" i="1"/>
  <c r="E21" i="1" s="1"/>
  <c r="D20" i="1"/>
  <c r="C20" i="1"/>
  <c r="H20" i="1" s="1"/>
  <c r="D19" i="1"/>
  <c r="C19" i="1"/>
  <c r="H19" i="1" s="1"/>
  <c r="D18" i="1"/>
  <c r="C18" i="1"/>
  <c r="H18" i="1" s="1"/>
  <c r="D17" i="1"/>
  <c r="C17" i="1"/>
  <c r="E17" i="1" s="1"/>
  <c r="F17" i="1" s="1"/>
  <c r="D16" i="1"/>
  <c r="C16" i="1"/>
  <c r="H16" i="1" s="1"/>
  <c r="D15" i="1"/>
  <c r="C15" i="1"/>
  <c r="E15" i="1" s="1"/>
  <c r="F15" i="1" s="1"/>
  <c r="D14" i="1"/>
  <c r="C14" i="1"/>
  <c r="H14" i="1" s="1"/>
  <c r="D13" i="1"/>
  <c r="C13" i="1"/>
  <c r="H13" i="1" s="1"/>
  <c r="D12" i="1"/>
  <c r="C12" i="1"/>
  <c r="E12" i="1" s="1"/>
  <c r="D11" i="1"/>
  <c r="C11" i="1"/>
  <c r="H11" i="1" s="1"/>
  <c r="D10" i="1"/>
  <c r="C10" i="1"/>
  <c r="D9" i="1"/>
  <c r="C9" i="1"/>
  <c r="H9" i="1" s="1"/>
  <c r="D8" i="1"/>
  <c r="C8" i="1"/>
  <c r="E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D7" i="1"/>
  <c r="C7" i="1"/>
  <c r="C6" i="1"/>
  <c r="D6" i="1" s="1"/>
  <c r="E29" i="1" l="1"/>
  <c r="F29" i="1" s="1"/>
  <c r="E36" i="1"/>
  <c r="F36" i="1" s="1"/>
  <c r="H15" i="1"/>
  <c r="H24" i="1"/>
  <c r="E11" i="1"/>
  <c r="G11" i="1" s="1"/>
  <c r="E20" i="1"/>
  <c r="F20" i="1" s="1"/>
  <c r="E27" i="1"/>
  <c r="F27" i="1" s="1"/>
  <c r="E32" i="1"/>
  <c r="F32" i="1" s="1"/>
  <c r="E33" i="1"/>
  <c r="F33" i="1" s="1"/>
  <c r="E9" i="1"/>
  <c r="F9" i="1" s="1"/>
  <c r="E14" i="1"/>
  <c r="G14" i="1" s="1"/>
  <c r="H17" i="1"/>
  <c r="E18" i="1"/>
  <c r="F18" i="1" s="1"/>
  <c r="E23" i="1"/>
  <c r="F23" i="1" s="1"/>
  <c r="E38" i="1"/>
  <c r="F38" i="1" s="1"/>
  <c r="F12" i="1"/>
  <c r="G12" i="1"/>
  <c r="F21" i="1"/>
  <c r="G21" i="1"/>
  <c r="H8" i="1"/>
  <c r="H12" i="1"/>
  <c r="G18" i="1"/>
  <c r="H21" i="1"/>
  <c r="G15" i="1"/>
  <c r="G24" i="1"/>
  <c r="E26" i="1"/>
  <c r="F26" i="1" s="1"/>
  <c r="E30" i="1"/>
  <c r="E35" i="1"/>
  <c r="F35" i="1" s="1"/>
  <c r="E39" i="1"/>
  <c r="E41" i="1"/>
  <c r="F41" i="1" s="1"/>
  <c r="H7" i="1"/>
  <c r="E7" i="1"/>
  <c r="G8" i="1"/>
  <c r="F8" i="1"/>
  <c r="H10" i="1"/>
  <c r="E10" i="1"/>
  <c r="E13" i="1"/>
  <c r="E16" i="1"/>
  <c r="G17" i="1"/>
  <c r="E19" i="1"/>
  <c r="E22" i="1"/>
  <c r="E25" i="1"/>
  <c r="E28" i="1"/>
  <c r="E31" i="1"/>
  <c r="E34" i="1"/>
  <c r="E37" i="1"/>
  <c r="E40" i="1"/>
  <c r="E42" i="1"/>
  <c r="G38" i="1" l="1"/>
  <c r="G29" i="1"/>
  <c r="G32" i="1"/>
  <c r="G23" i="1"/>
  <c r="G36" i="1"/>
  <c r="G33" i="1"/>
  <c r="G20" i="1"/>
  <c r="G27" i="1"/>
  <c r="G35" i="1"/>
  <c r="G26" i="1"/>
  <c r="F11" i="1"/>
  <c r="G41" i="1"/>
  <c r="F14" i="1"/>
  <c r="G9" i="1"/>
  <c r="F39" i="1"/>
  <c r="G39" i="1"/>
  <c r="F30" i="1"/>
  <c r="G30" i="1"/>
  <c r="G40" i="1"/>
  <c r="F40" i="1"/>
  <c r="G31" i="1"/>
  <c r="F31" i="1"/>
  <c r="G22" i="1"/>
  <c r="F22" i="1"/>
  <c r="G7" i="1"/>
  <c r="F7" i="1"/>
  <c r="F42" i="1"/>
  <c r="G42" i="1"/>
  <c r="G34" i="1"/>
  <c r="F34" i="1"/>
  <c r="G25" i="1"/>
  <c r="F25" i="1"/>
  <c r="G16" i="1"/>
  <c r="F16" i="1"/>
  <c r="G37" i="1"/>
  <c r="F37" i="1"/>
  <c r="G28" i="1"/>
  <c r="F28" i="1"/>
  <c r="G19" i="1"/>
  <c r="F19" i="1"/>
  <c r="F13" i="1"/>
  <c r="G13" i="1"/>
  <c r="G10" i="1"/>
  <c r="F10" i="1"/>
</calcChain>
</file>

<file path=xl/sharedStrings.xml><?xml version="1.0" encoding="utf-8"?>
<sst xmlns="http://schemas.openxmlformats.org/spreadsheetml/2006/main" count="185" uniqueCount="66">
  <si>
    <t>B2A</t>
  </si>
  <si>
    <t xml:space="preserve">coëfficiënt: </t>
  </si>
  <si>
    <t>JAARLOON</t>
  </si>
  <si>
    <t>MAANDLOON</t>
  </si>
  <si>
    <t>UURLOON</t>
  </si>
  <si>
    <t>38u</t>
  </si>
  <si>
    <t>40u</t>
  </si>
  <si>
    <t>L4</t>
  </si>
  <si>
    <t>Logistiek personeel klasse 4</t>
  </si>
  <si>
    <t>L3</t>
  </si>
  <si>
    <t xml:space="preserve">L2    </t>
  </si>
  <si>
    <t>Logistiek personeel klasse 2</t>
  </si>
  <si>
    <t>A1</t>
  </si>
  <si>
    <t>Administratief + logistiek personeel klasse 1</t>
  </si>
  <si>
    <t>A2</t>
  </si>
  <si>
    <t>MV2</t>
  </si>
  <si>
    <t>B2B</t>
  </si>
  <si>
    <t>Hoofdopvoeder</t>
  </si>
  <si>
    <t>MV1</t>
  </si>
  <si>
    <t>L1</t>
  </si>
  <si>
    <t>K3</t>
  </si>
  <si>
    <t>Directeur 30-59 bedden</t>
  </si>
  <si>
    <t>G1</t>
  </si>
  <si>
    <t>Geneesheer omnipracticus</t>
  </si>
  <si>
    <t>GS</t>
  </si>
  <si>
    <t>Geneesheer specialist</t>
  </si>
  <si>
    <t>B1C</t>
  </si>
  <si>
    <t>B1B</t>
  </si>
  <si>
    <t>GEW</t>
  </si>
  <si>
    <t>Gewaarborgd inkomen</t>
  </si>
  <si>
    <t>Logistiek personeel klasse 3</t>
  </si>
  <si>
    <t>INDEX</t>
  </si>
  <si>
    <t>LOGISTIEK PERSONEEL KLASSE 4</t>
  </si>
  <si>
    <t>LOGISTIEK PERSONEEL KLASSE 3</t>
  </si>
  <si>
    <t>L2</t>
  </si>
  <si>
    <t>LOGISTIEK PERSONEEL KLASSE 2</t>
  </si>
  <si>
    <t>ADMINISTRATIEF + LOGISTIEK PERSONEEL KLASSE 1</t>
  </si>
  <si>
    <t>HOOFDOPVOEDER</t>
  </si>
  <si>
    <t>DIRECTEUR 30-59 BEDDEN</t>
  </si>
  <si>
    <t>GENEESHEER OMNIPRACTICUS</t>
  </si>
  <si>
    <t>GENEESHEER SPECIALIST</t>
  </si>
  <si>
    <t>GEWAARBORGD  INKOMEN</t>
  </si>
  <si>
    <t>DATUM</t>
  </si>
  <si>
    <t>Licentiaten / masters</t>
  </si>
  <si>
    <t>LICENTIATEN / MASTERS</t>
  </si>
  <si>
    <t>OVERZICHT BAREMA'S P.C. 331 GID</t>
  </si>
  <si>
    <t>A3</t>
  </si>
  <si>
    <t>B3</t>
  </si>
  <si>
    <t>Begeleidend personeel klasse 3</t>
  </si>
  <si>
    <t xml:space="preserve">Begeleidend personeel klasse 2B </t>
  </si>
  <si>
    <t>Begeleidend personeel klasse 2A</t>
  </si>
  <si>
    <t>Begeleidend personeel klasse 1</t>
  </si>
  <si>
    <t>Gebrevetteerde verpleegkundige</t>
  </si>
  <si>
    <t>Sociaal, verpleegkundig, paramedisch en therapeutisch personeel</t>
  </si>
  <si>
    <t>Administratief personeel klasse 3</t>
  </si>
  <si>
    <t>Administratief personeel klasse 2</t>
  </si>
  <si>
    <t>ADMINISTRATIEF PERSONEEL KLASSE 2</t>
  </si>
  <si>
    <t>ADMINISTRATIEF PERSONEEL KLASSE 3</t>
  </si>
  <si>
    <t>BEGELEIDEND PERSONEEL KLASSE 2B</t>
  </si>
  <si>
    <t>BEGELEIDEND PERSONEEL KLASSE 3</t>
  </si>
  <si>
    <t>BEGELEIDEND PERSONEEL KLASSE 2A</t>
  </si>
  <si>
    <t>BEGELEIDEND PERSONEEL KLASSE 1</t>
  </si>
  <si>
    <t>GEBREVETTEERDE VERPLEEGKUNDIGE</t>
  </si>
  <si>
    <t>SOCIAAL, VERPLEEGKUNDIG, PARAMEDISCH &amp; THERAPEUTISCH PERSONEEL</t>
  </si>
  <si>
    <t>basis 01/01/2022</t>
  </si>
  <si>
    <t>Jaarloon is lager dan sectoraal minimumloon van 23.133,23 euro.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</si>
</sst>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#,##0.0000"/>
  </numFmts>
  <fonts count="9" x14ac:knownFonts="1">
    <font>
      <sz val="10"/>
      <name val="Arial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9" fontId="2" fillId="0" borderId="6" xfId="0" applyNumberFormat="1" applyFont="1" applyBorder="1" applyAlignment="1">
      <alignment horizontal="center"/>
    </xf>
    <xf numFmtId="9" fontId="2" fillId="0" borderId="6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6" xfId="0" applyNumberFormat="1" applyFont="1" applyBorder="1"/>
    <xf numFmtId="165" fontId="2" fillId="0" borderId="6" xfId="0" applyNumberFormat="1" applyFont="1" applyBorder="1"/>
    <xf numFmtId="165" fontId="2" fillId="0" borderId="5" xfId="0" applyNumberFormat="1" applyFont="1" applyBorder="1"/>
    <xf numFmtId="0" fontId="2" fillId="0" borderId="8" xfId="0" applyFont="1" applyBorder="1"/>
    <xf numFmtId="4" fontId="2" fillId="0" borderId="9" xfId="0" applyNumberFormat="1" applyFont="1" applyBorder="1"/>
    <xf numFmtId="165" fontId="2" fillId="0" borderId="9" xfId="0" applyNumberFormat="1" applyFont="1" applyBorder="1"/>
    <xf numFmtId="165" fontId="2" fillId="0" borderId="8" xfId="0" applyNumberFormat="1" applyFont="1" applyBorder="1"/>
    <xf numFmtId="0" fontId="4" fillId="0" borderId="0" xfId="0" applyFont="1"/>
    <xf numFmtId="164" fontId="4" fillId="3" borderId="0" xfId="0" quotePrefix="1" applyNumberFormat="1" applyFont="1" applyFill="1" applyAlignment="1">
      <alignment horizontal="right"/>
    </xf>
    <xf numFmtId="4" fontId="2" fillId="2" borderId="6" xfId="0" applyNumberFormat="1" applyFont="1" applyFill="1" applyBorder="1"/>
    <xf numFmtId="0" fontId="5" fillId="2" borderId="0" xfId="0" applyFont="1" applyFill="1"/>
    <xf numFmtId="0" fontId="2" fillId="2" borderId="0" xfId="0" applyFont="1" applyFill="1"/>
    <xf numFmtId="0" fontId="7" fillId="0" borderId="0" xfId="2"/>
    <xf numFmtId="0" fontId="8" fillId="0" borderId="0" xfId="0" applyFont="1"/>
    <xf numFmtId="10" fontId="4" fillId="3" borderId="0" xfId="1" applyNumberFormat="1" applyFont="1" applyFill="1"/>
    <xf numFmtId="10" fontId="2" fillId="0" borderId="0" xfId="1" applyNumberFormat="1" applyFont="1"/>
    <xf numFmtId="0" fontId="7" fillId="0" borderId="0" xfId="2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</cellXfs>
  <cellStyles count="3">
    <cellStyle name="Hyperlink" xfId="2" builtinId="8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25"/>
  <sheetViews>
    <sheetView tabSelected="1" zoomScaleNormal="100" workbookViewId="0"/>
  </sheetViews>
  <sheetFormatPr defaultColWidth="9.109375" defaultRowHeight="14.4" x14ac:dyDescent="0.3"/>
  <cols>
    <col min="1" max="1" width="10.5546875" style="25" bestFit="1" customWidth="1"/>
    <col min="2" max="2" width="56.5546875" style="25" bestFit="1" customWidth="1"/>
    <col min="3" max="16384" width="9.109375" style="25"/>
  </cols>
  <sheetData>
    <row r="2" spans="1:2" ht="18" x14ac:dyDescent="0.35">
      <c r="A2" s="31" t="s">
        <v>45</v>
      </c>
    </row>
    <row r="4" spans="1:2" x14ac:dyDescent="0.3">
      <c r="A4" s="25" t="s">
        <v>42</v>
      </c>
      <c r="B4" s="26">
        <v>45261</v>
      </c>
    </row>
    <row r="6" spans="1:2" x14ac:dyDescent="0.3">
      <c r="A6" s="25" t="s">
        <v>31</v>
      </c>
      <c r="B6" s="32">
        <f>ROUND(100%*1.02^7,4)</f>
        <v>1.1487000000000001</v>
      </c>
    </row>
    <row r="8" spans="1:2" x14ac:dyDescent="0.3">
      <c r="A8" s="25" t="s">
        <v>7</v>
      </c>
      <c r="B8" s="30" t="s">
        <v>8</v>
      </c>
    </row>
    <row r="9" spans="1:2" x14ac:dyDescent="0.3">
      <c r="A9" s="25" t="s">
        <v>9</v>
      </c>
      <c r="B9" s="30" t="s">
        <v>30</v>
      </c>
    </row>
    <row r="10" spans="1:2" x14ac:dyDescent="0.3">
      <c r="A10" s="25" t="s">
        <v>10</v>
      </c>
      <c r="B10" s="30" t="s">
        <v>11</v>
      </c>
    </row>
    <row r="11" spans="1:2" x14ac:dyDescent="0.3">
      <c r="A11" s="25" t="s">
        <v>46</v>
      </c>
      <c r="B11" s="30" t="s">
        <v>54</v>
      </c>
    </row>
    <row r="12" spans="1:2" x14ac:dyDescent="0.3">
      <c r="A12" s="25" t="s">
        <v>14</v>
      </c>
      <c r="B12" s="30" t="s">
        <v>55</v>
      </c>
    </row>
    <row r="13" spans="1:2" x14ac:dyDescent="0.3">
      <c r="A13" s="25" t="s">
        <v>12</v>
      </c>
      <c r="B13" s="30" t="s">
        <v>13</v>
      </c>
    </row>
    <row r="14" spans="1:2" x14ac:dyDescent="0.3">
      <c r="A14" s="25" t="s">
        <v>47</v>
      </c>
      <c r="B14" s="30" t="s">
        <v>48</v>
      </c>
    </row>
    <row r="15" spans="1:2" x14ac:dyDescent="0.3">
      <c r="A15" s="25" t="s">
        <v>16</v>
      </c>
      <c r="B15" s="30" t="s">
        <v>49</v>
      </c>
    </row>
    <row r="16" spans="1:2" x14ac:dyDescent="0.3">
      <c r="A16" s="25" t="s">
        <v>0</v>
      </c>
      <c r="B16" s="30" t="s">
        <v>50</v>
      </c>
    </row>
    <row r="17" spans="1:2" x14ac:dyDescent="0.3">
      <c r="A17" s="25" t="s">
        <v>26</v>
      </c>
      <c r="B17" s="30" t="s">
        <v>51</v>
      </c>
    </row>
    <row r="18" spans="1:2" x14ac:dyDescent="0.3">
      <c r="A18" s="25" t="s">
        <v>27</v>
      </c>
      <c r="B18" s="34" t="s">
        <v>17</v>
      </c>
    </row>
    <row r="19" spans="1:2" x14ac:dyDescent="0.3">
      <c r="A19" s="25" t="s">
        <v>15</v>
      </c>
      <c r="B19" s="34" t="s">
        <v>52</v>
      </c>
    </row>
    <row r="20" spans="1:2" x14ac:dyDescent="0.3">
      <c r="A20" s="25" t="s">
        <v>18</v>
      </c>
      <c r="B20" s="34" t="s">
        <v>53</v>
      </c>
    </row>
    <row r="21" spans="1:2" x14ac:dyDescent="0.3">
      <c r="A21" s="25" t="s">
        <v>19</v>
      </c>
      <c r="B21" s="34" t="s">
        <v>43</v>
      </c>
    </row>
    <row r="22" spans="1:2" x14ac:dyDescent="0.3">
      <c r="A22" s="25" t="s">
        <v>20</v>
      </c>
      <c r="B22" s="34" t="s">
        <v>21</v>
      </c>
    </row>
    <row r="23" spans="1:2" x14ac:dyDescent="0.3">
      <c r="A23" s="25" t="s">
        <v>22</v>
      </c>
      <c r="B23" s="30" t="s">
        <v>23</v>
      </c>
    </row>
    <row r="24" spans="1:2" x14ac:dyDescent="0.3">
      <c r="A24" s="25" t="s">
        <v>24</v>
      </c>
      <c r="B24" s="30" t="s">
        <v>25</v>
      </c>
    </row>
    <row r="25" spans="1:2" x14ac:dyDescent="0.3">
      <c r="A25" s="25" t="s">
        <v>28</v>
      </c>
      <c r="B25" s="30" t="s">
        <v>29</v>
      </c>
    </row>
  </sheetData>
  <hyperlinks>
    <hyperlink ref="B8" location="'L4'!A1" display="Logistiek personeel klasse 4" xr:uid="{00000000-0004-0000-0000-000000000000}"/>
    <hyperlink ref="B9" location="'L3'!A1" display="Logistiek personeel klasse 3" xr:uid="{00000000-0004-0000-0000-000001000000}"/>
    <hyperlink ref="B10" location="'L2'!A1" display="Logistiek personeel klasse 2" xr:uid="{00000000-0004-0000-0000-000002000000}"/>
    <hyperlink ref="B12" location="'A2'!A1" display="Administratief + logistiek personeel klasse 2" xr:uid="{00000000-0004-0000-0000-000003000000}"/>
    <hyperlink ref="B13" location="'A1'!A1" display="Administratief + logistiek personeel klasse 1" xr:uid="{00000000-0004-0000-0000-000004000000}"/>
    <hyperlink ref="B15" location="B2B!A1" display="Begeleidend en verzorgend personeel klasse 2B " xr:uid="{00000000-0004-0000-0000-000005000000}"/>
    <hyperlink ref="B16" location="B2A!A1" display="Begeleidend en verzorgend personeel klasse 2A" xr:uid="{00000000-0004-0000-0000-000006000000}"/>
    <hyperlink ref="B17" location="B1C!A1" display="Opvoedend personeel klasse 1" xr:uid="{00000000-0004-0000-0000-000007000000}"/>
    <hyperlink ref="B18" location="B1B!A1" display="Hoofdopvoeder" xr:uid="{00000000-0004-0000-0000-000008000000}"/>
    <hyperlink ref="B19" location="'MV2'!A1" display="Verzorgend personeel" xr:uid="{00000000-0004-0000-0000-000009000000}"/>
    <hyperlink ref="B20" location="'MV1'!A1" display="Sociaal paramedisch en therapeutisch personeel" xr:uid="{00000000-0004-0000-0000-00000A000000}"/>
    <hyperlink ref="B21" location="'L1'!A1" display="Licentiaten" xr:uid="{00000000-0004-0000-0000-00000B000000}"/>
    <hyperlink ref="B22" location="'K3'!A1" display="Directeur 30-59 bedden" xr:uid="{00000000-0004-0000-0000-00000C000000}"/>
    <hyperlink ref="B23" location="'G1'!A1" display="Geneesheer omnipracticus" xr:uid="{00000000-0004-0000-0000-00000D000000}"/>
    <hyperlink ref="B24" location="GS!A1" display="Geneesheer specialist" xr:uid="{00000000-0004-0000-0000-00000E000000}"/>
    <hyperlink ref="B25" location="GEW!A1" display="Gewaarborgd inkomen" xr:uid="{00000000-0004-0000-0000-00000F000000}"/>
    <hyperlink ref="B14" location="'B3'!A1" display="Begeleidend personeel klasse 3" xr:uid="{00000000-0004-0000-0000-000010000000}"/>
    <hyperlink ref="B11" location="'A3'!A1" display="Administratief personeel klasse 3" xr:uid="{00000000-0004-0000-0000-000011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0</v>
      </c>
      <c r="B1" s="1" t="s">
        <v>60</v>
      </c>
    </row>
    <row r="2" spans="1:8" x14ac:dyDescent="0.3">
      <c r="A2" s="4"/>
      <c r="D2" s="3">
        <f>Inhoud!B4</f>
        <v>45261</v>
      </c>
    </row>
    <row r="3" spans="1:8" ht="14.4" x14ac:dyDescent="0.3">
      <c r="A3" s="1"/>
      <c r="B3" s="1"/>
      <c r="C3" s="5" t="s">
        <v>1</v>
      </c>
      <c r="D3" s="33">
        <f>Inhoud!B6</f>
        <v>1.1487000000000001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45261</v>
      </c>
      <c r="D6" s="13">
        <f>C6</f>
        <v>45261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29351.57</v>
      </c>
      <c r="C7" s="18">
        <f t="shared" ref="C7:C42" si="0">B7*$D$3</f>
        <v>33716.148459000004</v>
      </c>
      <c r="D7" s="18">
        <f t="shared" ref="D7:D42" si="1">B7/12*$D$3</f>
        <v>2809.6790382500003</v>
      </c>
      <c r="E7" s="19">
        <f t="shared" ref="E7:E42" si="2">C7/1976</f>
        <v>17.062828167510123</v>
      </c>
      <c r="F7" s="19">
        <f>E7/2</f>
        <v>8.5314140837550614</v>
      </c>
      <c r="G7" s="19">
        <f>E7/5</f>
        <v>3.4125656335020245</v>
      </c>
      <c r="H7" s="20">
        <f>C7/2080</f>
        <v>16.209686759134616</v>
      </c>
    </row>
    <row r="8" spans="1:8" x14ac:dyDescent="0.3">
      <c r="A8" s="8">
        <f>A7+1</f>
        <v>1</v>
      </c>
      <c r="B8" s="18">
        <v>30216.78</v>
      </c>
      <c r="C8" s="18">
        <f t="shared" si="0"/>
        <v>34710.015185999997</v>
      </c>
      <c r="D8" s="18">
        <f t="shared" si="1"/>
        <v>2892.5012655</v>
      </c>
      <c r="E8" s="19">
        <f t="shared" si="2"/>
        <v>17.565797158906882</v>
      </c>
      <c r="F8" s="19">
        <f t="shared" ref="F8:F42" si="3">E8/2</f>
        <v>8.7828985794534411</v>
      </c>
      <c r="G8" s="19">
        <f t="shared" ref="G8:G42" si="4">E8/5</f>
        <v>3.5131594317813764</v>
      </c>
      <c r="H8" s="20">
        <f t="shared" ref="H8:H42" si="5">C8/2080</f>
        <v>16.687507300961538</v>
      </c>
    </row>
    <row r="9" spans="1:8" x14ac:dyDescent="0.3">
      <c r="A9" s="8">
        <f t="shared" ref="A9:A42" si="6">A8+1</f>
        <v>2</v>
      </c>
      <c r="B9" s="18">
        <v>31145.84</v>
      </c>
      <c r="C9" s="18">
        <f t="shared" si="0"/>
        <v>35777.226408000002</v>
      </c>
      <c r="D9" s="18">
        <f t="shared" si="1"/>
        <v>2981.4355340000002</v>
      </c>
      <c r="E9" s="19">
        <f t="shared" si="2"/>
        <v>18.105883809716602</v>
      </c>
      <c r="F9" s="19">
        <f t="shared" si="3"/>
        <v>9.0529419048583009</v>
      </c>
      <c r="G9" s="19">
        <f t="shared" si="4"/>
        <v>3.6211767619433202</v>
      </c>
      <c r="H9" s="20">
        <f t="shared" si="5"/>
        <v>17.200589619230769</v>
      </c>
    </row>
    <row r="10" spans="1:8" x14ac:dyDescent="0.3">
      <c r="A10" s="8">
        <f t="shared" si="6"/>
        <v>3</v>
      </c>
      <c r="B10" s="18">
        <v>32066.16</v>
      </c>
      <c r="C10" s="18">
        <f t="shared" si="0"/>
        <v>36834.397991999998</v>
      </c>
      <c r="D10" s="18">
        <f t="shared" si="1"/>
        <v>3069.5331660000002</v>
      </c>
      <c r="E10" s="19">
        <f t="shared" si="2"/>
        <v>18.640889672064777</v>
      </c>
      <c r="F10" s="19">
        <f t="shared" si="3"/>
        <v>9.3204448360323884</v>
      </c>
      <c r="G10" s="19">
        <f t="shared" si="4"/>
        <v>3.7281779344129555</v>
      </c>
      <c r="H10" s="20">
        <f t="shared" si="5"/>
        <v>17.708845188461538</v>
      </c>
    </row>
    <row r="11" spans="1:8" x14ac:dyDescent="0.3">
      <c r="A11" s="8">
        <f t="shared" si="6"/>
        <v>4</v>
      </c>
      <c r="B11" s="18">
        <v>32924.199999999997</v>
      </c>
      <c r="C11" s="18">
        <f t="shared" si="0"/>
        <v>37820.028539999999</v>
      </c>
      <c r="D11" s="18">
        <f t="shared" si="1"/>
        <v>3151.6690449999996</v>
      </c>
      <c r="E11" s="19">
        <f t="shared" si="2"/>
        <v>19.139690556680161</v>
      </c>
      <c r="F11" s="19">
        <f t="shared" si="3"/>
        <v>9.5698452783400807</v>
      </c>
      <c r="G11" s="19">
        <f t="shared" si="4"/>
        <v>3.8279381113360325</v>
      </c>
      <c r="H11" s="20">
        <f t="shared" si="5"/>
        <v>18.182706028846155</v>
      </c>
    </row>
    <row r="12" spans="1:8" x14ac:dyDescent="0.3">
      <c r="A12" s="8">
        <f t="shared" si="6"/>
        <v>5</v>
      </c>
      <c r="B12" s="18">
        <v>33572.300000000003</v>
      </c>
      <c r="C12" s="18">
        <f t="shared" si="0"/>
        <v>38564.501010000007</v>
      </c>
      <c r="D12" s="18">
        <f t="shared" si="1"/>
        <v>3213.7084175000005</v>
      </c>
      <c r="E12" s="19">
        <f t="shared" si="2"/>
        <v>19.516447879554658</v>
      </c>
      <c r="F12" s="19">
        <f t="shared" si="3"/>
        <v>9.7582239397773289</v>
      </c>
      <c r="G12" s="19">
        <f t="shared" si="4"/>
        <v>3.9032895759109314</v>
      </c>
      <c r="H12" s="20">
        <f t="shared" si="5"/>
        <v>18.540625485576925</v>
      </c>
    </row>
    <row r="13" spans="1:8" x14ac:dyDescent="0.3">
      <c r="A13" s="8">
        <f t="shared" si="6"/>
        <v>6</v>
      </c>
      <c r="B13" s="18">
        <v>34371.660000000003</v>
      </c>
      <c r="C13" s="18">
        <f t="shared" si="0"/>
        <v>39482.725842000007</v>
      </c>
      <c r="D13" s="18">
        <f t="shared" si="1"/>
        <v>3290.2271535000004</v>
      </c>
      <c r="E13" s="19">
        <f t="shared" si="2"/>
        <v>19.981136559716603</v>
      </c>
      <c r="F13" s="19">
        <f t="shared" si="3"/>
        <v>9.9905682798583015</v>
      </c>
      <c r="G13" s="19">
        <f t="shared" si="4"/>
        <v>3.9962273119433207</v>
      </c>
      <c r="H13" s="20">
        <f t="shared" si="5"/>
        <v>18.982079731730774</v>
      </c>
    </row>
    <row r="14" spans="1:8" x14ac:dyDescent="0.3">
      <c r="A14" s="8">
        <f t="shared" si="6"/>
        <v>7</v>
      </c>
      <c r="B14" s="18">
        <v>34956.239999999998</v>
      </c>
      <c r="C14" s="18">
        <f t="shared" si="0"/>
        <v>40154.232887999999</v>
      </c>
      <c r="D14" s="18">
        <f t="shared" si="1"/>
        <v>3346.1860740000002</v>
      </c>
      <c r="E14" s="19">
        <f t="shared" si="2"/>
        <v>20.320968060728745</v>
      </c>
      <c r="F14" s="19">
        <f t="shared" si="3"/>
        <v>10.160484030364373</v>
      </c>
      <c r="G14" s="19">
        <f t="shared" si="4"/>
        <v>4.0641936121457487</v>
      </c>
      <c r="H14" s="20">
        <f t="shared" si="5"/>
        <v>19.304919657692306</v>
      </c>
    </row>
    <row r="15" spans="1:8" x14ac:dyDescent="0.3">
      <c r="A15" s="8">
        <f t="shared" si="6"/>
        <v>8</v>
      </c>
      <c r="B15" s="18">
        <v>35794.199999999997</v>
      </c>
      <c r="C15" s="18">
        <f t="shared" si="0"/>
        <v>41116.79754</v>
      </c>
      <c r="D15" s="18">
        <f t="shared" si="1"/>
        <v>3426.3997950000003</v>
      </c>
      <c r="E15" s="19">
        <f t="shared" si="2"/>
        <v>20.808095921052633</v>
      </c>
      <c r="F15" s="19">
        <f t="shared" si="3"/>
        <v>10.404047960526317</v>
      </c>
      <c r="G15" s="19">
        <f t="shared" si="4"/>
        <v>4.1616191842105268</v>
      </c>
      <c r="H15" s="20">
        <f t="shared" si="5"/>
        <v>19.767691124999999</v>
      </c>
    </row>
    <row r="16" spans="1:8" x14ac:dyDescent="0.3">
      <c r="A16" s="8">
        <f t="shared" si="6"/>
        <v>9</v>
      </c>
      <c r="B16" s="18">
        <v>36315.46</v>
      </c>
      <c r="C16" s="18">
        <f t="shared" si="0"/>
        <v>41715.568901999999</v>
      </c>
      <c r="D16" s="18">
        <f t="shared" si="1"/>
        <v>3476.2974085000001</v>
      </c>
      <c r="E16" s="19">
        <f t="shared" si="2"/>
        <v>21.111117865384614</v>
      </c>
      <c r="F16" s="19">
        <f t="shared" si="3"/>
        <v>10.555558932692307</v>
      </c>
      <c r="G16" s="19">
        <f t="shared" si="4"/>
        <v>4.2222235730769224</v>
      </c>
      <c r="H16" s="20">
        <f t="shared" si="5"/>
        <v>20.055561972115385</v>
      </c>
    </row>
    <row r="17" spans="1:8" x14ac:dyDescent="0.3">
      <c r="A17" s="8">
        <f t="shared" si="6"/>
        <v>10</v>
      </c>
      <c r="B17" s="18">
        <v>36971.26</v>
      </c>
      <c r="C17" s="18">
        <f t="shared" si="0"/>
        <v>42468.886362000005</v>
      </c>
      <c r="D17" s="18">
        <f t="shared" si="1"/>
        <v>3539.0738635000002</v>
      </c>
      <c r="E17" s="19">
        <f t="shared" si="2"/>
        <v>21.49235139777328</v>
      </c>
      <c r="F17" s="19">
        <f t="shared" si="3"/>
        <v>10.74617569888664</v>
      </c>
      <c r="G17" s="19">
        <f t="shared" si="4"/>
        <v>4.2984702795546559</v>
      </c>
      <c r="H17" s="20">
        <f t="shared" si="5"/>
        <v>20.417733827884618</v>
      </c>
    </row>
    <row r="18" spans="1:8" x14ac:dyDescent="0.3">
      <c r="A18" s="8">
        <f t="shared" si="6"/>
        <v>11</v>
      </c>
      <c r="B18" s="18">
        <v>37430.17</v>
      </c>
      <c r="C18" s="18">
        <f t="shared" si="0"/>
        <v>42996.036279</v>
      </c>
      <c r="D18" s="18">
        <f t="shared" si="1"/>
        <v>3583.0030232500003</v>
      </c>
      <c r="E18" s="19">
        <f t="shared" si="2"/>
        <v>21.759127671558705</v>
      </c>
      <c r="F18" s="19">
        <f t="shared" si="3"/>
        <v>10.879563835779352</v>
      </c>
      <c r="G18" s="19">
        <f t="shared" si="4"/>
        <v>4.3518255343117414</v>
      </c>
      <c r="H18" s="20">
        <f t="shared" si="5"/>
        <v>20.671171287980769</v>
      </c>
    </row>
    <row r="19" spans="1:8" x14ac:dyDescent="0.3">
      <c r="A19" s="8">
        <f t="shared" si="6"/>
        <v>12</v>
      </c>
      <c r="B19" s="18">
        <v>38141.800000000003</v>
      </c>
      <c r="C19" s="18">
        <f t="shared" si="0"/>
        <v>43813.485660000006</v>
      </c>
      <c r="D19" s="18">
        <f t="shared" si="1"/>
        <v>3651.1238050000006</v>
      </c>
      <c r="E19" s="19">
        <f t="shared" si="2"/>
        <v>22.17281662955466</v>
      </c>
      <c r="F19" s="19">
        <f t="shared" si="3"/>
        <v>11.08640831477733</v>
      </c>
      <c r="G19" s="19">
        <f t="shared" si="4"/>
        <v>4.4345633259109318</v>
      </c>
      <c r="H19" s="20">
        <f t="shared" si="5"/>
        <v>21.064175798076924</v>
      </c>
    </row>
    <row r="20" spans="1:8" x14ac:dyDescent="0.3">
      <c r="A20" s="8">
        <f t="shared" si="6"/>
        <v>13</v>
      </c>
      <c r="B20" s="18">
        <v>38549.550000000003</v>
      </c>
      <c r="C20" s="18">
        <f t="shared" si="0"/>
        <v>44281.868085000002</v>
      </c>
      <c r="D20" s="18">
        <f t="shared" si="1"/>
        <v>3690.1556737500005</v>
      </c>
      <c r="E20" s="19">
        <f t="shared" si="2"/>
        <v>22.409852269736842</v>
      </c>
      <c r="F20" s="19">
        <f t="shared" si="3"/>
        <v>11.204926134868421</v>
      </c>
      <c r="G20" s="19">
        <f t="shared" si="4"/>
        <v>4.4819704539473681</v>
      </c>
      <c r="H20" s="20">
        <f t="shared" si="5"/>
        <v>21.289359656249999</v>
      </c>
    </row>
    <row r="21" spans="1:8" x14ac:dyDescent="0.3">
      <c r="A21" s="8">
        <f t="shared" si="6"/>
        <v>14</v>
      </c>
      <c r="B21" s="18">
        <v>39217.449999999997</v>
      </c>
      <c r="C21" s="18">
        <f t="shared" si="0"/>
        <v>45049.084815000002</v>
      </c>
      <c r="D21" s="18">
        <f t="shared" si="1"/>
        <v>3754.0904012499996</v>
      </c>
      <c r="E21" s="19">
        <f t="shared" si="2"/>
        <v>22.798119845647776</v>
      </c>
      <c r="F21" s="19">
        <f t="shared" si="3"/>
        <v>11.399059922823888</v>
      </c>
      <c r="G21" s="19">
        <f t="shared" si="4"/>
        <v>4.5596239691295555</v>
      </c>
      <c r="H21" s="20">
        <f t="shared" si="5"/>
        <v>21.658213853365385</v>
      </c>
    </row>
    <row r="22" spans="1:8" x14ac:dyDescent="0.3">
      <c r="A22" s="8">
        <f t="shared" si="6"/>
        <v>15</v>
      </c>
      <c r="B22" s="18">
        <v>39575.79</v>
      </c>
      <c r="C22" s="18">
        <f t="shared" si="0"/>
        <v>45460.709973000005</v>
      </c>
      <c r="D22" s="18">
        <f t="shared" si="1"/>
        <v>3788.3924977500001</v>
      </c>
      <c r="E22" s="19">
        <f t="shared" si="2"/>
        <v>23.006432172570854</v>
      </c>
      <c r="F22" s="19">
        <f t="shared" si="3"/>
        <v>11.503216086285427</v>
      </c>
      <c r="G22" s="19">
        <f t="shared" si="4"/>
        <v>4.6012864345141704</v>
      </c>
      <c r="H22" s="20">
        <f t="shared" si="5"/>
        <v>21.856110563942309</v>
      </c>
    </row>
    <row r="23" spans="1:8" x14ac:dyDescent="0.3">
      <c r="A23" s="8">
        <f t="shared" si="6"/>
        <v>16</v>
      </c>
      <c r="B23" s="18">
        <v>40196.620000000003</v>
      </c>
      <c r="C23" s="18">
        <f t="shared" si="0"/>
        <v>46173.857394000006</v>
      </c>
      <c r="D23" s="18">
        <f t="shared" si="1"/>
        <v>3847.8214495000007</v>
      </c>
      <c r="E23" s="19">
        <f t="shared" si="2"/>
        <v>23.367336737854256</v>
      </c>
      <c r="F23" s="19">
        <f t="shared" si="3"/>
        <v>11.683668368927128</v>
      </c>
      <c r="G23" s="19">
        <f t="shared" si="4"/>
        <v>4.6734673475708508</v>
      </c>
      <c r="H23" s="20">
        <f t="shared" si="5"/>
        <v>22.19896990096154</v>
      </c>
    </row>
    <row r="24" spans="1:8" x14ac:dyDescent="0.3">
      <c r="A24" s="8">
        <f t="shared" si="6"/>
        <v>17</v>
      </c>
      <c r="B24" s="18">
        <v>40510.300000000003</v>
      </c>
      <c r="C24" s="18">
        <f t="shared" si="0"/>
        <v>46534.181610000007</v>
      </c>
      <c r="D24" s="18">
        <f t="shared" si="1"/>
        <v>3877.8484675000004</v>
      </c>
      <c r="E24" s="19">
        <f t="shared" si="2"/>
        <v>23.549687049595146</v>
      </c>
      <c r="F24" s="19">
        <f t="shared" si="3"/>
        <v>11.774843524797573</v>
      </c>
      <c r="G24" s="19">
        <f t="shared" si="4"/>
        <v>4.7099374099190294</v>
      </c>
      <c r="H24" s="20">
        <f t="shared" si="5"/>
        <v>22.372202697115387</v>
      </c>
    </row>
    <row r="25" spans="1:8" x14ac:dyDescent="0.3">
      <c r="A25" s="8">
        <f t="shared" si="6"/>
        <v>18</v>
      </c>
      <c r="B25" s="18">
        <v>41089.019999999997</v>
      </c>
      <c r="C25" s="18">
        <f t="shared" si="0"/>
        <v>47198.957274</v>
      </c>
      <c r="D25" s="18">
        <f t="shared" si="1"/>
        <v>3933.2464394999997</v>
      </c>
      <c r="E25" s="19">
        <f t="shared" si="2"/>
        <v>23.886111980769233</v>
      </c>
      <c r="F25" s="19">
        <f t="shared" si="3"/>
        <v>11.943055990384616</v>
      </c>
      <c r="G25" s="19">
        <f t="shared" si="4"/>
        <v>4.7772223961538467</v>
      </c>
      <c r="H25" s="20">
        <f t="shared" si="5"/>
        <v>22.691806381730771</v>
      </c>
    </row>
    <row r="26" spans="1:8" x14ac:dyDescent="0.3">
      <c r="A26" s="8">
        <f t="shared" si="6"/>
        <v>19</v>
      </c>
      <c r="B26" s="18">
        <v>41362.89</v>
      </c>
      <c r="C26" s="18">
        <f t="shared" si="0"/>
        <v>47513.551743000004</v>
      </c>
      <c r="D26" s="18">
        <f t="shared" si="1"/>
        <v>3959.4626452500002</v>
      </c>
      <c r="E26" s="19">
        <f t="shared" si="2"/>
        <v>24.045319707995954</v>
      </c>
      <c r="F26" s="19">
        <f t="shared" si="3"/>
        <v>12.022659853997977</v>
      </c>
      <c r="G26" s="19">
        <f t="shared" si="4"/>
        <v>4.8090639415991907</v>
      </c>
      <c r="H26" s="20">
        <f t="shared" si="5"/>
        <v>22.843053722596157</v>
      </c>
    </row>
    <row r="27" spans="1:8" x14ac:dyDescent="0.3">
      <c r="A27" s="8">
        <f t="shared" si="6"/>
        <v>20</v>
      </c>
      <c r="B27" s="18">
        <v>41904.11</v>
      </c>
      <c r="C27" s="18">
        <f t="shared" si="0"/>
        <v>48135.251157000006</v>
      </c>
      <c r="D27" s="18">
        <f t="shared" si="1"/>
        <v>4011.2709297500001</v>
      </c>
      <c r="E27" s="19">
        <f t="shared" si="2"/>
        <v>24.359944917510123</v>
      </c>
      <c r="F27" s="19">
        <f t="shared" si="3"/>
        <v>12.179972458755062</v>
      </c>
      <c r="G27" s="19">
        <f t="shared" si="4"/>
        <v>4.8719889835020247</v>
      </c>
      <c r="H27" s="20">
        <f t="shared" si="5"/>
        <v>23.141947671634618</v>
      </c>
    </row>
    <row r="28" spans="1:8" x14ac:dyDescent="0.3">
      <c r="A28" s="8">
        <f t="shared" si="6"/>
        <v>21</v>
      </c>
      <c r="B28" s="18">
        <v>42142.59</v>
      </c>
      <c r="C28" s="18">
        <f t="shared" si="0"/>
        <v>48409.193133000001</v>
      </c>
      <c r="D28" s="18">
        <f t="shared" si="1"/>
        <v>4034.0994277499999</v>
      </c>
      <c r="E28" s="19">
        <f t="shared" si="2"/>
        <v>24.498579520748986</v>
      </c>
      <c r="F28" s="19">
        <f t="shared" si="3"/>
        <v>12.249289760374493</v>
      </c>
      <c r="G28" s="19">
        <f t="shared" si="4"/>
        <v>4.8997159041497973</v>
      </c>
      <c r="H28" s="20">
        <f t="shared" si="5"/>
        <v>23.27365054471154</v>
      </c>
    </row>
    <row r="29" spans="1:8" x14ac:dyDescent="0.3">
      <c r="A29" s="8">
        <f t="shared" si="6"/>
        <v>22</v>
      </c>
      <c r="B29" s="18">
        <v>42650.62</v>
      </c>
      <c r="C29" s="18">
        <f t="shared" si="0"/>
        <v>48992.767194000007</v>
      </c>
      <c r="D29" s="18">
        <f t="shared" si="1"/>
        <v>4082.7305995000006</v>
      </c>
      <c r="E29" s="19">
        <f t="shared" si="2"/>
        <v>24.793910523279354</v>
      </c>
      <c r="F29" s="19">
        <f t="shared" si="3"/>
        <v>12.396955261639677</v>
      </c>
      <c r="G29" s="19">
        <f t="shared" si="4"/>
        <v>4.9587821046558709</v>
      </c>
      <c r="H29" s="20">
        <f t="shared" si="5"/>
        <v>23.554214997115388</v>
      </c>
    </row>
    <row r="30" spans="1:8" x14ac:dyDescent="0.3">
      <c r="A30" s="8">
        <f t="shared" si="6"/>
        <v>23</v>
      </c>
      <c r="B30" s="18">
        <v>43146.53</v>
      </c>
      <c r="C30" s="18">
        <f t="shared" si="0"/>
        <v>49562.419010999998</v>
      </c>
      <c r="D30" s="18">
        <f t="shared" si="1"/>
        <v>4130.2015842500005</v>
      </c>
      <c r="E30" s="19">
        <f t="shared" si="2"/>
        <v>25.082195855769228</v>
      </c>
      <c r="F30" s="19">
        <f t="shared" si="3"/>
        <v>12.541097927884614</v>
      </c>
      <c r="G30" s="19">
        <f t="shared" si="4"/>
        <v>5.0164391711538459</v>
      </c>
      <c r="H30" s="20">
        <f t="shared" si="5"/>
        <v>23.82808606298077</v>
      </c>
    </row>
    <row r="31" spans="1:8" x14ac:dyDescent="0.3">
      <c r="A31" s="8">
        <f t="shared" si="6"/>
        <v>24</v>
      </c>
      <c r="B31" s="18">
        <v>44320.06</v>
      </c>
      <c r="C31" s="18">
        <f t="shared" si="0"/>
        <v>50910.452921999997</v>
      </c>
      <c r="D31" s="18">
        <f t="shared" si="1"/>
        <v>4242.5377435</v>
      </c>
      <c r="E31" s="19">
        <f t="shared" si="2"/>
        <v>25.76439925202429</v>
      </c>
      <c r="F31" s="19">
        <f t="shared" si="3"/>
        <v>12.882199626012145</v>
      </c>
      <c r="G31" s="19">
        <f t="shared" si="4"/>
        <v>5.1528798504048581</v>
      </c>
      <c r="H31" s="20">
        <f t="shared" si="5"/>
        <v>24.476179289423076</v>
      </c>
    </row>
    <row r="32" spans="1:8" x14ac:dyDescent="0.3">
      <c r="A32" s="8">
        <f t="shared" si="6"/>
        <v>25</v>
      </c>
      <c r="B32" s="18">
        <v>44415.89</v>
      </c>
      <c r="C32" s="18">
        <f t="shared" si="0"/>
        <v>51020.532843000001</v>
      </c>
      <c r="D32" s="18">
        <f t="shared" si="1"/>
        <v>4251.7110702500004</v>
      </c>
      <c r="E32" s="19">
        <f t="shared" si="2"/>
        <v>25.820107714068826</v>
      </c>
      <c r="F32" s="19">
        <f t="shared" si="3"/>
        <v>12.910053857034413</v>
      </c>
      <c r="G32" s="19">
        <f t="shared" si="4"/>
        <v>5.1640215428137655</v>
      </c>
      <c r="H32" s="20">
        <f t="shared" si="5"/>
        <v>24.529102328365386</v>
      </c>
    </row>
    <row r="33" spans="1:8" x14ac:dyDescent="0.3">
      <c r="A33" s="8">
        <f t="shared" si="6"/>
        <v>26</v>
      </c>
      <c r="B33" s="18">
        <v>44490.43</v>
      </c>
      <c r="C33" s="18">
        <f t="shared" si="0"/>
        <v>51106.156941000001</v>
      </c>
      <c r="D33" s="18">
        <f t="shared" si="1"/>
        <v>4258.8464117499998</v>
      </c>
      <c r="E33" s="19">
        <f t="shared" si="2"/>
        <v>25.863439747469638</v>
      </c>
      <c r="F33" s="19">
        <f t="shared" si="3"/>
        <v>12.931719873734819</v>
      </c>
      <c r="G33" s="19">
        <f t="shared" si="4"/>
        <v>5.1726879494939277</v>
      </c>
      <c r="H33" s="20">
        <f t="shared" si="5"/>
        <v>24.570267760096154</v>
      </c>
    </row>
    <row r="34" spans="1:8" x14ac:dyDescent="0.3">
      <c r="A34" s="8">
        <f t="shared" si="6"/>
        <v>27</v>
      </c>
      <c r="B34" s="18">
        <v>44575.01</v>
      </c>
      <c r="C34" s="18">
        <f t="shared" si="0"/>
        <v>51203.313987000001</v>
      </c>
      <c r="D34" s="18">
        <f t="shared" si="1"/>
        <v>4266.9428322500007</v>
      </c>
      <c r="E34" s="19">
        <f t="shared" si="2"/>
        <v>25.912608293016195</v>
      </c>
      <c r="F34" s="19">
        <f t="shared" si="3"/>
        <v>12.956304146508097</v>
      </c>
      <c r="G34" s="19">
        <f t="shared" si="4"/>
        <v>5.182521658603239</v>
      </c>
      <c r="H34" s="20">
        <f t="shared" si="5"/>
        <v>24.616977878365386</v>
      </c>
    </row>
    <row r="35" spans="1:8" x14ac:dyDescent="0.3">
      <c r="A35" s="8">
        <f t="shared" si="6"/>
        <v>28</v>
      </c>
      <c r="B35" s="18">
        <v>44639.01</v>
      </c>
      <c r="C35" s="18">
        <f t="shared" si="0"/>
        <v>51276.830787000006</v>
      </c>
      <c r="D35" s="18">
        <f t="shared" si="1"/>
        <v>4273.0692322499999</v>
      </c>
      <c r="E35" s="19">
        <f t="shared" si="2"/>
        <v>25.949813151315794</v>
      </c>
      <c r="F35" s="19">
        <f t="shared" si="3"/>
        <v>12.974906575657897</v>
      </c>
      <c r="G35" s="19">
        <f t="shared" si="4"/>
        <v>5.1899626302631585</v>
      </c>
      <c r="H35" s="20">
        <f t="shared" si="5"/>
        <v>24.652322493750003</v>
      </c>
    </row>
    <row r="36" spans="1:8" x14ac:dyDescent="0.3">
      <c r="A36" s="8">
        <f t="shared" si="6"/>
        <v>29</v>
      </c>
      <c r="B36" s="18">
        <v>44698.26</v>
      </c>
      <c r="C36" s="18">
        <f t="shared" si="0"/>
        <v>51344.891262000005</v>
      </c>
      <c r="D36" s="18">
        <f t="shared" si="1"/>
        <v>4278.7409385000001</v>
      </c>
      <c r="E36" s="19">
        <f t="shared" si="2"/>
        <v>25.984256711538464</v>
      </c>
      <c r="F36" s="19">
        <f t="shared" si="3"/>
        <v>12.992128355769232</v>
      </c>
      <c r="G36" s="19">
        <f t="shared" si="4"/>
        <v>5.196851342307693</v>
      </c>
      <c r="H36" s="20">
        <f t="shared" si="5"/>
        <v>24.68504387596154</v>
      </c>
    </row>
    <row r="37" spans="1:8" x14ac:dyDescent="0.3">
      <c r="A37" s="8">
        <f t="shared" si="6"/>
        <v>30</v>
      </c>
      <c r="B37" s="18">
        <v>44753.2</v>
      </c>
      <c r="C37" s="18">
        <f t="shared" si="0"/>
        <v>51408.000840000001</v>
      </c>
      <c r="D37" s="18">
        <f t="shared" si="1"/>
        <v>4284.0000700000001</v>
      </c>
      <c r="E37" s="19">
        <f t="shared" si="2"/>
        <v>26.016194757085021</v>
      </c>
      <c r="F37" s="19">
        <f t="shared" si="3"/>
        <v>13.00809737854251</v>
      </c>
      <c r="G37" s="19">
        <f t="shared" si="4"/>
        <v>5.2032389514170045</v>
      </c>
      <c r="H37" s="20">
        <f t="shared" si="5"/>
        <v>24.715385019230769</v>
      </c>
    </row>
    <row r="38" spans="1:8" x14ac:dyDescent="0.3">
      <c r="A38" s="8">
        <f t="shared" si="6"/>
        <v>31</v>
      </c>
      <c r="B38" s="18">
        <v>44804.05</v>
      </c>
      <c r="C38" s="18">
        <f t="shared" si="0"/>
        <v>51466.412235000003</v>
      </c>
      <c r="D38" s="18">
        <f t="shared" si="1"/>
        <v>4288.8676862500006</v>
      </c>
      <c r="E38" s="19">
        <f t="shared" si="2"/>
        <v>26.045755179655874</v>
      </c>
      <c r="F38" s="19">
        <f t="shared" si="3"/>
        <v>13.022877589827937</v>
      </c>
      <c r="G38" s="19">
        <f t="shared" si="4"/>
        <v>5.2091510359311748</v>
      </c>
      <c r="H38" s="20">
        <f t="shared" si="5"/>
        <v>24.743467420673078</v>
      </c>
    </row>
    <row r="39" spans="1:8" x14ac:dyDescent="0.3">
      <c r="A39" s="8">
        <f t="shared" si="6"/>
        <v>32</v>
      </c>
      <c r="B39" s="18">
        <v>44851.14</v>
      </c>
      <c r="C39" s="18">
        <f t="shared" si="0"/>
        <v>51520.504518000002</v>
      </c>
      <c r="D39" s="18">
        <f t="shared" si="1"/>
        <v>4293.3753765000001</v>
      </c>
      <c r="E39" s="19">
        <f t="shared" si="2"/>
        <v>26.073129816801622</v>
      </c>
      <c r="F39" s="19">
        <f t="shared" si="3"/>
        <v>13.036564908400811</v>
      </c>
      <c r="G39" s="19">
        <f t="shared" si="4"/>
        <v>5.2146259633603247</v>
      </c>
      <c r="H39" s="20">
        <f t="shared" si="5"/>
        <v>24.769473325961538</v>
      </c>
    </row>
    <row r="40" spans="1:8" x14ac:dyDescent="0.3">
      <c r="A40" s="8">
        <f t="shared" si="6"/>
        <v>33</v>
      </c>
      <c r="B40" s="18">
        <v>44894.73</v>
      </c>
      <c r="C40" s="18">
        <f t="shared" si="0"/>
        <v>51570.576351000003</v>
      </c>
      <c r="D40" s="18">
        <f t="shared" si="1"/>
        <v>4297.5480292500006</v>
      </c>
      <c r="E40" s="19">
        <f t="shared" si="2"/>
        <v>26.098469813259111</v>
      </c>
      <c r="F40" s="19">
        <f t="shared" si="3"/>
        <v>13.049234906629556</v>
      </c>
      <c r="G40" s="19">
        <f t="shared" si="4"/>
        <v>5.2196939626518226</v>
      </c>
      <c r="H40" s="20">
        <f t="shared" si="5"/>
        <v>24.793546322596157</v>
      </c>
    </row>
    <row r="41" spans="1:8" x14ac:dyDescent="0.3">
      <c r="A41" s="8">
        <f t="shared" si="6"/>
        <v>34</v>
      </c>
      <c r="B41" s="18">
        <v>44935.13</v>
      </c>
      <c r="C41" s="18">
        <f t="shared" si="0"/>
        <v>51616.983830999998</v>
      </c>
      <c r="D41" s="18">
        <f t="shared" si="1"/>
        <v>4301.4153192499998</v>
      </c>
      <c r="E41" s="19">
        <f t="shared" si="2"/>
        <v>26.121955380060729</v>
      </c>
      <c r="F41" s="19">
        <f t="shared" si="3"/>
        <v>13.060977690030365</v>
      </c>
      <c r="G41" s="19">
        <f t="shared" si="4"/>
        <v>5.2243910760121457</v>
      </c>
      <c r="H41" s="20">
        <f t="shared" si="5"/>
        <v>24.815857611057691</v>
      </c>
    </row>
    <row r="42" spans="1:8" x14ac:dyDescent="0.3">
      <c r="A42" s="21">
        <f t="shared" si="6"/>
        <v>35</v>
      </c>
      <c r="B42" s="22">
        <v>44972.5</v>
      </c>
      <c r="C42" s="22">
        <f t="shared" si="0"/>
        <v>51659.910750000003</v>
      </c>
      <c r="D42" s="22">
        <f t="shared" si="1"/>
        <v>4304.9925625000005</v>
      </c>
      <c r="E42" s="23">
        <f t="shared" si="2"/>
        <v>26.143679529352227</v>
      </c>
      <c r="F42" s="23">
        <f t="shared" si="3"/>
        <v>13.071839764676113</v>
      </c>
      <c r="G42" s="23">
        <f t="shared" si="4"/>
        <v>5.2287359058704457</v>
      </c>
      <c r="H42" s="24">
        <f t="shared" si="5"/>
        <v>24.836495552884617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26</v>
      </c>
      <c r="B1" s="1" t="s">
        <v>61</v>
      </c>
    </row>
    <row r="2" spans="1:8" x14ac:dyDescent="0.3">
      <c r="A2" s="4"/>
      <c r="D2" s="3">
        <f>Inhoud!B4</f>
        <v>45261</v>
      </c>
    </row>
    <row r="3" spans="1:8" ht="14.4" x14ac:dyDescent="0.3">
      <c r="A3" s="1"/>
      <c r="B3" s="1"/>
      <c r="C3" s="5" t="s">
        <v>1</v>
      </c>
      <c r="D3" s="33">
        <f>Inhoud!B6</f>
        <v>1.1487000000000001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45261</v>
      </c>
      <c r="D6" s="13">
        <f>C6</f>
        <v>45261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31873.09</v>
      </c>
      <c r="C7" s="18">
        <f t="shared" ref="C7:C42" si="0">B7*$D$3</f>
        <v>36612.618482999998</v>
      </c>
      <c r="D7" s="18">
        <f t="shared" ref="D7:D42" si="1">B7/12*$D$3</f>
        <v>3051.05154025</v>
      </c>
      <c r="E7" s="19">
        <f t="shared" ref="E7:E42" si="2">C7/1976</f>
        <v>18.528653078441295</v>
      </c>
      <c r="F7" s="19">
        <f>E7/2</f>
        <v>9.2643265392206473</v>
      </c>
      <c r="G7" s="19">
        <f>E7/5</f>
        <v>3.705730615688259</v>
      </c>
      <c r="H7" s="20">
        <f>C7/2080</f>
        <v>17.602220424519231</v>
      </c>
    </row>
    <row r="8" spans="1:8" x14ac:dyDescent="0.3">
      <c r="A8" s="8">
        <f>A7+1</f>
        <v>1</v>
      </c>
      <c r="B8" s="18">
        <v>32827.599999999999</v>
      </c>
      <c r="C8" s="18">
        <f t="shared" si="0"/>
        <v>37709.064120000003</v>
      </c>
      <c r="D8" s="18">
        <f t="shared" si="1"/>
        <v>3142.4220100000002</v>
      </c>
      <c r="E8" s="19">
        <f t="shared" si="2"/>
        <v>19.08353447368421</v>
      </c>
      <c r="F8" s="19">
        <f t="shared" ref="F8:F42" si="3">E8/2</f>
        <v>9.5417672368421051</v>
      </c>
      <c r="G8" s="19">
        <f t="shared" ref="G8:G42" si="4">E8/5</f>
        <v>3.8167068947368419</v>
      </c>
      <c r="H8" s="20">
        <f t="shared" ref="H8:H42" si="5">C8/2080</f>
        <v>18.12935775</v>
      </c>
    </row>
    <row r="9" spans="1:8" x14ac:dyDescent="0.3">
      <c r="A9" s="8">
        <f t="shared" ref="A9:A42" si="6">A8+1</f>
        <v>2</v>
      </c>
      <c r="B9" s="18">
        <v>33861.199999999997</v>
      </c>
      <c r="C9" s="18">
        <f t="shared" si="0"/>
        <v>38896.360439999997</v>
      </c>
      <c r="D9" s="18">
        <f t="shared" si="1"/>
        <v>3241.36337</v>
      </c>
      <c r="E9" s="19">
        <f t="shared" si="2"/>
        <v>19.684392935222672</v>
      </c>
      <c r="F9" s="19">
        <f t="shared" si="3"/>
        <v>9.8421964676113358</v>
      </c>
      <c r="G9" s="19">
        <f t="shared" si="4"/>
        <v>3.9368785870445344</v>
      </c>
      <c r="H9" s="20">
        <f t="shared" si="5"/>
        <v>18.700173288461539</v>
      </c>
    </row>
    <row r="10" spans="1:8" x14ac:dyDescent="0.3">
      <c r="A10" s="8">
        <f t="shared" si="6"/>
        <v>3</v>
      </c>
      <c r="B10" s="18">
        <v>34916.629999999997</v>
      </c>
      <c r="C10" s="18">
        <f t="shared" si="0"/>
        <v>40108.732880999996</v>
      </c>
      <c r="D10" s="18">
        <f t="shared" si="1"/>
        <v>3342.3944067499997</v>
      </c>
      <c r="E10" s="19">
        <f t="shared" si="2"/>
        <v>20.297941741396759</v>
      </c>
      <c r="F10" s="19">
        <f t="shared" si="3"/>
        <v>10.148970870698379</v>
      </c>
      <c r="G10" s="19">
        <f t="shared" si="4"/>
        <v>4.0595883482793518</v>
      </c>
      <c r="H10" s="20">
        <f t="shared" si="5"/>
        <v>19.283044654326922</v>
      </c>
    </row>
    <row r="11" spans="1:8" x14ac:dyDescent="0.3">
      <c r="A11" s="8">
        <f t="shared" si="6"/>
        <v>4</v>
      </c>
      <c r="B11" s="18">
        <v>35891.93</v>
      </c>
      <c r="C11" s="18">
        <f t="shared" si="0"/>
        <v>41229.059991000002</v>
      </c>
      <c r="D11" s="18">
        <f t="shared" si="1"/>
        <v>3435.7549992500003</v>
      </c>
      <c r="E11" s="19">
        <f t="shared" si="2"/>
        <v>20.864908902327937</v>
      </c>
      <c r="F11" s="19">
        <f t="shared" si="3"/>
        <v>10.432454451163968</v>
      </c>
      <c r="G11" s="19">
        <f t="shared" si="4"/>
        <v>4.1729817804655873</v>
      </c>
      <c r="H11" s="20">
        <f t="shared" si="5"/>
        <v>19.821663457211539</v>
      </c>
    </row>
    <row r="12" spans="1:8" x14ac:dyDescent="0.3">
      <c r="A12" s="8">
        <f t="shared" si="6"/>
        <v>5</v>
      </c>
      <c r="B12" s="18">
        <v>36639.31</v>
      </c>
      <c r="C12" s="18">
        <f t="shared" si="0"/>
        <v>42087.575397000001</v>
      </c>
      <c r="D12" s="18">
        <f t="shared" si="1"/>
        <v>3507.29794975</v>
      </c>
      <c r="E12" s="19">
        <f t="shared" si="2"/>
        <v>21.299380261639676</v>
      </c>
      <c r="F12" s="19">
        <f t="shared" si="3"/>
        <v>10.649690130819838</v>
      </c>
      <c r="G12" s="19">
        <f t="shared" si="4"/>
        <v>4.2598760523279351</v>
      </c>
      <c r="H12" s="20">
        <f t="shared" si="5"/>
        <v>20.234411248557691</v>
      </c>
    </row>
    <row r="13" spans="1:8" x14ac:dyDescent="0.3">
      <c r="A13" s="8">
        <f t="shared" si="6"/>
        <v>6</v>
      </c>
      <c r="B13" s="18">
        <v>37587.449999999997</v>
      </c>
      <c r="C13" s="18">
        <f t="shared" si="0"/>
        <v>43176.703815000001</v>
      </c>
      <c r="D13" s="18">
        <f t="shared" si="1"/>
        <v>3598.0586512499999</v>
      </c>
      <c r="E13" s="19">
        <f t="shared" si="2"/>
        <v>21.85055861082996</v>
      </c>
      <c r="F13" s="19">
        <f t="shared" si="3"/>
        <v>10.92527930541498</v>
      </c>
      <c r="G13" s="19">
        <f t="shared" si="4"/>
        <v>4.3701117221659924</v>
      </c>
      <c r="H13" s="20">
        <f t="shared" si="5"/>
        <v>20.758030680288464</v>
      </c>
    </row>
    <row r="14" spans="1:8" x14ac:dyDescent="0.3">
      <c r="A14" s="8">
        <f t="shared" si="6"/>
        <v>7</v>
      </c>
      <c r="B14" s="18">
        <v>38262.160000000003</v>
      </c>
      <c r="C14" s="18">
        <f t="shared" si="0"/>
        <v>43951.743192000009</v>
      </c>
      <c r="D14" s="18">
        <f t="shared" si="1"/>
        <v>3662.6452660000009</v>
      </c>
      <c r="E14" s="19">
        <f t="shared" si="2"/>
        <v>22.242785016194336</v>
      </c>
      <c r="F14" s="19">
        <f t="shared" si="3"/>
        <v>11.121392508097168</v>
      </c>
      <c r="G14" s="19">
        <f t="shared" si="4"/>
        <v>4.448557003238867</v>
      </c>
      <c r="H14" s="20">
        <f t="shared" si="5"/>
        <v>21.130645765384621</v>
      </c>
    </row>
    <row r="15" spans="1:8" x14ac:dyDescent="0.3">
      <c r="A15" s="8">
        <f t="shared" si="6"/>
        <v>8</v>
      </c>
      <c r="B15" s="18">
        <v>39226.17</v>
      </c>
      <c r="C15" s="18">
        <f t="shared" si="0"/>
        <v>45059.101478999997</v>
      </c>
      <c r="D15" s="18">
        <f t="shared" si="1"/>
        <v>3754.9251232500001</v>
      </c>
      <c r="E15" s="19">
        <f t="shared" si="2"/>
        <v>22.80318900759109</v>
      </c>
      <c r="F15" s="19">
        <f t="shared" si="3"/>
        <v>11.401594503795545</v>
      </c>
      <c r="G15" s="19">
        <f t="shared" si="4"/>
        <v>4.5606378015182178</v>
      </c>
      <c r="H15" s="20">
        <f t="shared" si="5"/>
        <v>21.663029557211537</v>
      </c>
    </row>
    <row r="16" spans="1:8" x14ac:dyDescent="0.3">
      <c r="A16" s="8">
        <f t="shared" si="6"/>
        <v>9</v>
      </c>
      <c r="B16" s="18">
        <v>39829.699999999997</v>
      </c>
      <c r="C16" s="18">
        <f t="shared" si="0"/>
        <v>45752.376389999998</v>
      </c>
      <c r="D16" s="18">
        <f t="shared" si="1"/>
        <v>3812.6980325</v>
      </c>
      <c r="E16" s="19">
        <f t="shared" si="2"/>
        <v>23.154036634615384</v>
      </c>
      <c r="F16" s="19">
        <f t="shared" si="3"/>
        <v>11.577018317307692</v>
      </c>
      <c r="G16" s="19">
        <f t="shared" si="4"/>
        <v>4.6308073269230769</v>
      </c>
      <c r="H16" s="20">
        <f t="shared" si="5"/>
        <v>21.996334802884615</v>
      </c>
    </row>
    <row r="17" spans="1:8" x14ac:dyDescent="0.3">
      <c r="A17" s="8">
        <f t="shared" si="6"/>
        <v>10</v>
      </c>
      <c r="B17" s="18">
        <v>40724.03</v>
      </c>
      <c r="C17" s="18">
        <f t="shared" si="0"/>
        <v>46779.693261</v>
      </c>
      <c r="D17" s="18">
        <f t="shared" si="1"/>
        <v>3898.30777175</v>
      </c>
      <c r="E17" s="19">
        <f t="shared" si="2"/>
        <v>23.673933836538463</v>
      </c>
      <c r="F17" s="19">
        <f t="shared" si="3"/>
        <v>11.836966918269232</v>
      </c>
      <c r="G17" s="19">
        <f t="shared" si="4"/>
        <v>4.7347867673076927</v>
      </c>
      <c r="H17" s="20">
        <f t="shared" si="5"/>
        <v>22.490237144711539</v>
      </c>
    </row>
    <row r="18" spans="1:8" x14ac:dyDescent="0.3">
      <c r="A18" s="8">
        <f t="shared" si="6"/>
        <v>11</v>
      </c>
      <c r="B18" s="18">
        <v>41260.68</v>
      </c>
      <c r="C18" s="18">
        <f t="shared" si="0"/>
        <v>47396.143115999999</v>
      </c>
      <c r="D18" s="18">
        <f t="shared" si="1"/>
        <v>3949.6785930000001</v>
      </c>
      <c r="E18" s="19">
        <f t="shared" si="2"/>
        <v>23.985902386639676</v>
      </c>
      <c r="F18" s="19">
        <f t="shared" si="3"/>
        <v>11.992951193319838</v>
      </c>
      <c r="G18" s="19">
        <f t="shared" si="4"/>
        <v>4.7971804773279354</v>
      </c>
      <c r="H18" s="20">
        <f t="shared" si="5"/>
        <v>22.786607267307691</v>
      </c>
    </row>
    <row r="19" spans="1:8" x14ac:dyDescent="0.3">
      <c r="A19" s="8">
        <f t="shared" si="6"/>
        <v>12</v>
      </c>
      <c r="B19" s="18">
        <v>42089.93</v>
      </c>
      <c r="C19" s="18">
        <f t="shared" si="0"/>
        <v>48348.702591000001</v>
      </c>
      <c r="D19" s="18">
        <f t="shared" si="1"/>
        <v>4029.0585492500004</v>
      </c>
      <c r="E19" s="19">
        <f t="shared" si="2"/>
        <v>24.467966898279354</v>
      </c>
      <c r="F19" s="19">
        <f t="shared" si="3"/>
        <v>12.233983449139677</v>
      </c>
      <c r="G19" s="19">
        <f t="shared" si="4"/>
        <v>4.8935933796558704</v>
      </c>
      <c r="H19" s="20">
        <f t="shared" si="5"/>
        <v>23.244568553365387</v>
      </c>
    </row>
    <row r="20" spans="1:8" x14ac:dyDescent="0.3">
      <c r="A20" s="8">
        <f t="shared" si="6"/>
        <v>13</v>
      </c>
      <c r="B20" s="18">
        <v>42564.160000000003</v>
      </c>
      <c r="C20" s="18">
        <f t="shared" si="0"/>
        <v>48893.450592000008</v>
      </c>
      <c r="D20" s="18">
        <f t="shared" si="1"/>
        <v>4074.4542160000005</v>
      </c>
      <c r="E20" s="19">
        <f t="shared" si="2"/>
        <v>24.743649085020248</v>
      </c>
      <c r="F20" s="19">
        <f t="shared" si="3"/>
        <v>12.371824542510124</v>
      </c>
      <c r="G20" s="19">
        <f t="shared" si="4"/>
        <v>4.9487298170040495</v>
      </c>
      <c r="H20" s="20">
        <f t="shared" si="5"/>
        <v>23.506466630769236</v>
      </c>
    </row>
    <row r="21" spans="1:8" x14ac:dyDescent="0.3">
      <c r="A21" s="8">
        <f t="shared" si="6"/>
        <v>14</v>
      </c>
      <c r="B21" s="18">
        <v>43333.74</v>
      </c>
      <c r="C21" s="18">
        <f t="shared" si="0"/>
        <v>49777.467138</v>
      </c>
      <c r="D21" s="18">
        <f t="shared" si="1"/>
        <v>4148.1222615000006</v>
      </c>
      <c r="E21" s="19">
        <f t="shared" si="2"/>
        <v>25.191025879554655</v>
      </c>
      <c r="F21" s="19">
        <f t="shared" si="3"/>
        <v>12.595512939777327</v>
      </c>
      <c r="G21" s="19">
        <f t="shared" si="4"/>
        <v>5.0382051759109308</v>
      </c>
      <c r="H21" s="20">
        <f t="shared" si="5"/>
        <v>23.931474585576922</v>
      </c>
    </row>
    <row r="22" spans="1:8" x14ac:dyDescent="0.3">
      <c r="A22" s="8">
        <f t="shared" si="6"/>
        <v>15</v>
      </c>
      <c r="B22" s="18">
        <v>43751.18</v>
      </c>
      <c r="C22" s="18">
        <f t="shared" si="0"/>
        <v>50256.980466000001</v>
      </c>
      <c r="D22" s="18">
        <f t="shared" si="1"/>
        <v>4188.0817055000007</v>
      </c>
      <c r="E22" s="19">
        <f t="shared" si="2"/>
        <v>25.433694567813767</v>
      </c>
      <c r="F22" s="19">
        <f t="shared" si="3"/>
        <v>12.716847283906883</v>
      </c>
      <c r="G22" s="19">
        <f t="shared" si="4"/>
        <v>5.086738913562753</v>
      </c>
      <c r="H22" s="20">
        <f t="shared" si="5"/>
        <v>24.162009839423078</v>
      </c>
    </row>
    <row r="23" spans="1:8" x14ac:dyDescent="0.3">
      <c r="A23" s="8">
        <f t="shared" si="6"/>
        <v>16</v>
      </c>
      <c r="B23" s="18">
        <v>44509.64</v>
      </c>
      <c r="C23" s="18">
        <f t="shared" si="0"/>
        <v>51128.223468000004</v>
      </c>
      <c r="D23" s="18">
        <f t="shared" si="1"/>
        <v>4260.685289</v>
      </c>
      <c r="E23" s="19">
        <f t="shared" si="2"/>
        <v>25.874607018218626</v>
      </c>
      <c r="F23" s="19">
        <f t="shared" si="3"/>
        <v>12.937303509109313</v>
      </c>
      <c r="G23" s="19">
        <f t="shared" si="4"/>
        <v>5.174921403643725</v>
      </c>
      <c r="H23" s="20">
        <f t="shared" si="5"/>
        <v>24.580876667307695</v>
      </c>
    </row>
    <row r="24" spans="1:8" x14ac:dyDescent="0.3">
      <c r="A24" s="8">
        <f t="shared" si="6"/>
        <v>17</v>
      </c>
      <c r="B24" s="18">
        <v>44916.21</v>
      </c>
      <c r="C24" s="18">
        <f t="shared" si="0"/>
        <v>51595.250426999999</v>
      </c>
      <c r="D24" s="18">
        <f t="shared" si="1"/>
        <v>4299.6042022500005</v>
      </c>
      <c r="E24" s="19">
        <f t="shared" si="2"/>
        <v>26.110956693825912</v>
      </c>
      <c r="F24" s="19">
        <f t="shared" si="3"/>
        <v>13.055478346912956</v>
      </c>
      <c r="G24" s="19">
        <f t="shared" si="4"/>
        <v>5.2221913387651826</v>
      </c>
      <c r="H24" s="20">
        <f t="shared" si="5"/>
        <v>24.805408859134616</v>
      </c>
    </row>
    <row r="25" spans="1:8" x14ac:dyDescent="0.3">
      <c r="A25" s="8">
        <f t="shared" si="6"/>
        <v>18</v>
      </c>
      <c r="B25" s="18">
        <v>45621.35</v>
      </c>
      <c r="C25" s="18">
        <f t="shared" si="0"/>
        <v>52405.244745000004</v>
      </c>
      <c r="D25" s="18">
        <f t="shared" si="1"/>
        <v>4367.1037287500003</v>
      </c>
      <c r="E25" s="19">
        <f t="shared" si="2"/>
        <v>26.52087284665992</v>
      </c>
      <c r="F25" s="19">
        <f t="shared" si="3"/>
        <v>13.26043642332996</v>
      </c>
      <c r="G25" s="19">
        <f t="shared" si="4"/>
        <v>5.3041745693319839</v>
      </c>
      <c r="H25" s="20">
        <f t="shared" si="5"/>
        <v>25.194829204326926</v>
      </c>
    </row>
    <row r="26" spans="1:8" x14ac:dyDescent="0.3">
      <c r="A26" s="8">
        <f t="shared" si="6"/>
        <v>19</v>
      </c>
      <c r="B26" s="18">
        <v>45977.46</v>
      </c>
      <c r="C26" s="18">
        <f t="shared" si="0"/>
        <v>52814.308302000005</v>
      </c>
      <c r="D26" s="18">
        <f t="shared" si="1"/>
        <v>4401.1923585000004</v>
      </c>
      <c r="E26" s="19">
        <f t="shared" si="2"/>
        <v>26.72788881680162</v>
      </c>
      <c r="F26" s="19">
        <f t="shared" si="3"/>
        <v>13.36394440840081</v>
      </c>
      <c r="G26" s="19">
        <f t="shared" si="4"/>
        <v>5.3455777633603239</v>
      </c>
      <c r="H26" s="20">
        <f t="shared" si="5"/>
        <v>25.391494375961543</v>
      </c>
    </row>
    <row r="27" spans="1:8" x14ac:dyDescent="0.3">
      <c r="A27" s="8">
        <f t="shared" si="6"/>
        <v>20</v>
      </c>
      <c r="B27" s="18">
        <v>46634.8</v>
      </c>
      <c r="C27" s="18">
        <f t="shared" si="0"/>
        <v>53569.394760000003</v>
      </c>
      <c r="D27" s="18">
        <f t="shared" si="1"/>
        <v>4464.1162300000005</v>
      </c>
      <c r="E27" s="19">
        <f t="shared" si="2"/>
        <v>27.110017591093118</v>
      </c>
      <c r="F27" s="19">
        <f t="shared" si="3"/>
        <v>13.555008795546559</v>
      </c>
      <c r="G27" s="19">
        <f t="shared" si="4"/>
        <v>5.4220035182186237</v>
      </c>
      <c r="H27" s="20">
        <f t="shared" si="5"/>
        <v>25.754516711538464</v>
      </c>
    </row>
    <row r="28" spans="1:8" x14ac:dyDescent="0.3">
      <c r="A28" s="8">
        <f t="shared" si="6"/>
        <v>21</v>
      </c>
      <c r="B28" s="18">
        <v>46945.77</v>
      </c>
      <c r="C28" s="18">
        <f t="shared" si="0"/>
        <v>53926.605998999999</v>
      </c>
      <c r="D28" s="18">
        <f t="shared" si="1"/>
        <v>4493.88383325</v>
      </c>
      <c r="E28" s="19">
        <f t="shared" si="2"/>
        <v>27.290792509615386</v>
      </c>
      <c r="F28" s="19">
        <f t="shared" si="3"/>
        <v>13.645396254807693</v>
      </c>
      <c r="G28" s="19">
        <f t="shared" si="4"/>
        <v>5.4581585019230774</v>
      </c>
      <c r="H28" s="20">
        <f t="shared" si="5"/>
        <v>25.926252884134616</v>
      </c>
    </row>
    <row r="29" spans="1:8" x14ac:dyDescent="0.3">
      <c r="A29" s="8">
        <f t="shared" si="6"/>
        <v>22</v>
      </c>
      <c r="B29" s="18">
        <v>47560.54</v>
      </c>
      <c r="C29" s="18">
        <f t="shared" si="0"/>
        <v>54632.792298</v>
      </c>
      <c r="D29" s="18">
        <f t="shared" si="1"/>
        <v>4552.7326915000003</v>
      </c>
      <c r="E29" s="19">
        <f t="shared" si="2"/>
        <v>27.648174239878543</v>
      </c>
      <c r="F29" s="19">
        <f t="shared" si="3"/>
        <v>13.824087119939271</v>
      </c>
      <c r="G29" s="19">
        <f t="shared" si="4"/>
        <v>5.5296348479757089</v>
      </c>
      <c r="H29" s="20">
        <f t="shared" si="5"/>
        <v>26.265765527884614</v>
      </c>
    </row>
    <row r="30" spans="1:8" x14ac:dyDescent="0.3">
      <c r="A30" s="8">
        <f t="shared" si="6"/>
        <v>23</v>
      </c>
      <c r="B30" s="18">
        <v>48749.8</v>
      </c>
      <c r="C30" s="18">
        <f t="shared" si="0"/>
        <v>55998.895260000005</v>
      </c>
      <c r="D30" s="18">
        <f t="shared" si="1"/>
        <v>4666.5746050000007</v>
      </c>
      <c r="E30" s="19">
        <f t="shared" si="2"/>
        <v>28.339521892712554</v>
      </c>
      <c r="F30" s="19">
        <f t="shared" si="3"/>
        <v>14.169760946356277</v>
      </c>
      <c r="G30" s="19">
        <f t="shared" si="4"/>
        <v>5.6679043785425112</v>
      </c>
      <c r="H30" s="20">
        <f t="shared" si="5"/>
        <v>26.922545798076925</v>
      </c>
    </row>
    <row r="31" spans="1:8" x14ac:dyDescent="0.3">
      <c r="A31" s="8">
        <f t="shared" si="6"/>
        <v>24</v>
      </c>
      <c r="B31" s="18">
        <v>50361.94</v>
      </c>
      <c r="C31" s="18">
        <f t="shared" si="0"/>
        <v>57850.760478000004</v>
      </c>
      <c r="D31" s="18">
        <f t="shared" si="1"/>
        <v>4820.8967065000006</v>
      </c>
      <c r="E31" s="19">
        <f t="shared" si="2"/>
        <v>29.276700646761135</v>
      </c>
      <c r="F31" s="19">
        <f t="shared" si="3"/>
        <v>14.638350323380568</v>
      </c>
      <c r="G31" s="19">
        <f t="shared" si="4"/>
        <v>5.8553401293522267</v>
      </c>
      <c r="H31" s="20">
        <f t="shared" si="5"/>
        <v>27.812865614423078</v>
      </c>
    </row>
    <row r="32" spans="1:8" x14ac:dyDescent="0.3">
      <c r="A32" s="8">
        <f t="shared" si="6"/>
        <v>25</v>
      </c>
      <c r="B32" s="18">
        <v>50470.86</v>
      </c>
      <c r="C32" s="18">
        <f t="shared" si="0"/>
        <v>57975.876882000004</v>
      </c>
      <c r="D32" s="18">
        <f t="shared" si="1"/>
        <v>4831.3230734999997</v>
      </c>
      <c r="E32" s="19">
        <f t="shared" si="2"/>
        <v>29.340018664979759</v>
      </c>
      <c r="F32" s="19">
        <f t="shared" si="3"/>
        <v>14.670009332489879</v>
      </c>
      <c r="G32" s="19">
        <f t="shared" si="4"/>
        <v>5.8680037329959518</v>
      </c>
      <c r="H32" s="20">
        <f t="shared" si="5"/>
        <v>27.873017731730773</v>
      </c>
    </row>
    <row r="33" spans="1:8" x14ac:dyDescent="0.3">
      <c r="A33" s="8">
        <f t="shared" si="6"/>
        <v>26</v>
      </c>
      <c r="B33" s="18">
        <v>50555.55</v>
      </c>
      <c r="C33" s="18">
        <f t="shared" si="0"/>
        <v>58073.160285000005</v>
      </c>
      <c r="D33" s="18">
        <f t="shared" si="1"/>
        <v>4839.4300237500011</v>
      </c>
      <c r="E33" s="19">
        <f t="shared" si="2"/>
        <v>29.38925115637652</v>
      </c>
      <c r="F33" s="19">
        <f t="shared" si="3"/>
        <v>14.69462557818826</v>
      </c>
      <c r="G33" s="19">
        <f t="shared" si="4"/>
        <v>5.8778502312753043</v>
      </c>
      <c r="H33" s="20">
        <f t="shared" si="5"/>
        <v>27.919788598557695</v>
      </c>
    </row>
    <row r="34" spans="1:8" x14ac:dyDescent="0.3">
      <c r="A34" s="8">
        <f t="shared" si="6"/>
        <v>27</v>
      </c>
      <c r="B34" s="18">
        <v>50651.6</v>
      </c>
      <c r="C34" s="18">
        <f t="shared" si="0"/>
        <v>58183.492920000004</v>
      </c>
      <c r="D34" s="18">
        <f t="shared" si="1"/>
        <v>4848.6244099999994</v>
      </c>
      <c r="E34" s="19">
        <f t="shared" si="2"/>
        <v>29.445087510121461</v>
      </c>
      <c r="F34" s="19">
        <f t="shared" si="3"/>
        <v>14.72254375506073</v>
      </c>
      <c r="G34" s="19">
        <f t="shared" si="4"/>
        <v>5.8890175020242923</v>
      </c>
      <c r="H34" s="20">
        <f t="shared" si="5"/>
        <v>27.972833134615385</v>
      </c>
    </row>
    <row r="35" spans="1:8" x14ac:dyDescent="0.3">
      <c r="A35" s="8">
        <f t="shared" si="6"/>
        <v>28</v>
      </c>
      <c r="B35" s="18">
        <v>50724.33</v>
      </c>
      <c r="C35" s="18">
        <f t="shared" si="0"/>
        <v>58267.037871000008</v>
      </c>
      <c r="D35" s="18">
        <f t="shared" si="1"/>
        <v>4855.5864892500003</v>
      </c>
      <c r="E35" s="19">
        <f t="shared" si="2"/>
        <v>29.487367343623486</v>
      </c>
      <c r="F35" s="19">
        <f t="shared" si="3"/>
        <v>14.743683671811743</v>
      </c>
      <c r="G35" s="19">
        <f t="shared" si="4"/>
        <v>5.897473468724697</v>
      </c>
      <c r="H35" s="20">
        <f t="shared" si="5"/>
        <v>28.012998976442312</v>
      </c>
    </row>
    <row r="36" spans="1:8" x14ac:dyDescent="0.3">
      <c r="A36" s="8">
        <f t="shared" si="6"/>
        <v>29</v>
      </c>
      <c r="B36" s="18">
        <v>50791.66</v>
      </c>
      <c r="C36" s="18">
        <f t="shared" si="0"/>
        <v>58344.379842000009</v>
      </c>
      <c r="D36" s="18">
        <f t="shared" si="1"/>
        <v>4862.0316535000002</v>
      </c>
      <c r="E36" s="19">
        <f t="shared" si="2"/>
        <v>29.526508017206481</v>
      </c>
      <c r="F36" s="19">
        <f t="shared" si="3"/>
        <v>14.763254008603241</v>
      </c>
      <c r="G36" s="19">
        <f t="shared" si="4"/>
        <v>5.9053016034412966</v>
      </c>
      <c r="H36" s="20">
        <f t="shared" si="5"/>
        <v>28.050182616346159</v>
      </c>
    </row>
    <row r="37" spans="1:8" x14ac:dyDescent="0.3">
      <c r="A37" s="8">
        <f t="shared" si="6"/>
        <v>30</v>
      </c>
      <c r="B37" s="18">
        <v>50854.09</v>
      </c>
      <c r="C37" s="18">
        <f t="shared" si="0"/>
        <v>58416.093182999997</v>
      </c>
      <c r="D37" s="18">
        <f t="shared" si="1"/>
        <v>4868.0077652499995</v>
      </c>
      <c r="E37" s="19">
        <f t="shared" si="2"/>
        <v>29.562800193825911</v>
      </c>
      <c r="F37" s="19">
        <f t="shared" si="3"/>
        <v>14.781400096912956</v>
      </c>
      <c r="G37" s="19">
        <f t="shared" si="4"/>
        <v>5.9125600387651822</v>
      </c>
      <c r="H37" s="20">
        <f t="shared" si="5"/>
        <v>28.084660184134613</v>
      </c>
    </row>
    <row r="38" spans="1:8" x14ac:dyDescent="0.3">
      <c r="A38" s="8">
        <f t="shared" si="6"/>
        <v>31</v>
      </c>
      <c r="B38" s="18">
        <v>50911.87</v>
      </c>
      <c r="C38" s="18">
        <f t="shared" si="0"/>
        <v>58482.465069000005</v>
      </c>
      <c r="D38" s="18">
        <f t="shared" si="1"/>
        <v>4873.5387557499998</v>
      </c>
      <c r="E38" s="19">
        <f t="shared" si="2"/>
        <v>29.596389204959518</v>
      </c>
      <c r="F38" s="19">
        <f t="shared" si="3"/>
        <v>14.798194602479759</v>
      </c>
      <c r="G38" s="19">
        <f t="shared" si="4"/>
        <v>5.9192778409919038</v>
      </c>
      <c r="H38" s="20">
        <f t="shared" si="5"/>
        <v>28.116569744711541</v>
      </c>
    </row>
    <row r="39" spans="1:8" x14ac:dyDescent="0.3">
      <c r="A39" s="8">
        <f t="shared" si="6"/>
        <v>32</v>
      </c>
      <c r="B39" s="18">
        <v>50965.38</v>
      </c>
      <c r="C39" s="18">
        <f t="shared" si="0"/>
        <v>58543.932006000003</v>
      </c>
      <c r="D39" s="18">
        <f t="shared" si="1"/>
        <v>4878.6610005000002</v>
      </c>
      <c r="E39" s="19">
        <f t="shared" si="2"/>
        <v>29.627495954453444</v>
      </c>
      <c r="F39" s="19">
        <f t="shared" si="3"/>
        <v>14.813747977226722</v>
      </c>
      <c r="G39" s="19">
        <f t="shared" si="4"/>
        <v>5.9254991908906884</v>
      </c>
      <c r="H39" s="20">
        <f t="shared" si="5"/>
        <v>28.146121156730771</v>
      </c>
    </row>
    <row r="40" spans="1:8" x14ac:dyDescent="0.3">
      <c r="A40" s="8">
        <f t="shared" si="6"/>
        <v>33</v>
      </c>
      <c r="B40" s="18">
        <v>51014.92</v>
      </c>
      <c r="C40" s="18">
        <f t="shared" si="0"/>
        <v>58600.838604000004</v>
      </c>
      <c r="D40" s="18">
        <f t="shared" si="1"/>
        <v>4883.403217</v>
      </c>
      <c r="E40" s="19">
        <f t="shared" si="2"/>
        <v>29.656294840080974</v>
      </c>
      <c r="F40" s="19">
        <f t="shared" si="3"/>
        <v>14.828147420040487</v>
      </c>
      <c r="G40" s="19">
        <f t="shared" si="4"/>
        <v>5.9312589680161949</v>
      </c>
      <c r="H40" s="20">
        <f t="shared" si="5"/>
        <v>28.173480098076926</v>
      </c>
    </row>
    <row r="41" spans="1:8" x14ac:dyDescent="0.3">
      <c r="A41" s="8">
        <f t="shared" si="6"/>
        <v>34</v>
      </c>
      <c r="B41" s="18">
        <v>51060.82</v>
      </c>
      <c r="C41" s="18">
        <f t="shared" si="0"/>
        <v>58653.563934000005</v>
      </c>
      <c r="D41" s="18">
        <f t="shared" si="1"/>
        <v>4887.7969945000004</v>
      </c>
      <c r="E41" s="19">
        <f t="shared" si="2"/>
        <v>29.682977699392715</v>
      </c>
      <c r="F41" s="19">
        <f t="shared" si="3"/>
        <v>14.841488849696358</v>
      </c>
      <c r="G41" s="19">
        <f t="shared" si="4"/>
        <v>5.9365955398785433</v>
      </c>
      <c r="H41" s="20">
        <f t="shared" si="5"/>
        <v>28.198828814423081</v>
      </c>
    </row>
    <row r="42" spans="1:8" x14ac:dyDescent="0.3">
      <c r="A42" s="21">
        <f t="shared" si="6"/>
        <v>35</v>
      </c>
      <c r="B42" s="22">
        <v>51103.28</v>
      </c>
      <c r="C42" s="22">
        <f t="shared" si="0"/>
        <v>58702.337736000001</v>
      </c>
      <c r="D42" s="22">
        <f t="shared" si="1"/>
        <v>4891.8614779999998</v>
      </c>
      <c r="E42" s="23">
        <f t="shared" si="2"/>
        <v>29.707660797570849</v>
      </c>
      <c r="F42" s="23">
        <f t="shared" si="3"/>
        <v>14.853830398785425</v>
      </c>
      <c r="G42" s="23">
        <f t="shared" si="4"/>
        <v>5.9415321595141695</v>
      </c>
      <c r="H42" s="24">
        <f t="shared" si="5"/>
        <v>28.222277757692307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27</v>
      </c>
      <c r="B1" s="1" t="s">
        <v>37</v>
      </c>
    </row>
    <row r="2" spans="1:8" x14ac:dyDescent="0.3">
      <c r="A2" s="4"/>
      <c r="D2" s="3">
        <f>Inhoud!B4</f>
        <v>45261</v>
      </c>
    </row>
    <row r="3" spans="1:8" ht="14.4" x14ac:dyDescent="0.3">
      <c r="A3" s="1"/>
      <c r="B3" s="1"/>
      <c r="C3" s="5" t="s">
        <v>1</v>
      </c>
      <c r="D3" s="33">
        <f>Inhoud!B6</f>
        <v>1.1487000000000001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45261</v>
      </c>
      <c r="D6" s="13">
        <f>C6</f>
        <v>45261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34297.699999999997</v>
      </c>
      <c r="C7" s="18">
        <f t="shared" ref="C7:C42" si="0">B7*$D$3</f>
        <v>39397.76799</v>
      </c>
      <c r="D7" s="18">
        <f t="shared" ref="D7:D42" si="1">B7/12*$D$3</f>
        <v>3283.1473324999997</v>
      </c>
      <c r="E7" s="19">
        <f t="shared" ref="E7:E42" si="2">C7/1976</f>
        <v>19.938141695344129</v>
      </c>
      <c r="F7" s="19">
        <f>E7/2</f>
        <v>9.9690708476720644</v>
      </c>
      <c r="G7" s="19">
        <f>E7/5</f>
        <v>3.9876283390688259</v>
      </c>
      <c r="H7" s="20">
        <f>C7/2080</f>
        <v>18.941234610576924</v>
      </c>
    </row>
    <row r="8" spans="1:8" x14ac:dyDescent="0.3">
      <c r="A8" s="8">
        <f>A7+1</f>
        <v>1</v>
      </c>
      <c r="B8" s="18">
        <v>35269.879999999997</v>
      </c>
      <c r="C8" s="18">
        <f t="shared" si="0"/>
        <v>40514.511156</v>
      </c>
      <c r="D8" s="18">
        <f t="shared" si="1"/>
        <v>3376.2092629999997</v>
      </c>
      <c r="E8" s="19">
        <f t="shared" si="2"/>
        <v>20.503295119433197</v>
      </c>
      <c r="F8" s="19">
        <f t="shared" ref="F8:F42" si="3">E8/2</f>
        <v>10.251647559716599</v>
      </c>
      <c r="G8" s="19">
        <f t="shared" ref="G8:G42" si="4">E8/5</f>
        <v>4.1006590238866396</v>
      </c>
      <c r="H8" s="20">
        <f t="shared" ref="H8:H42" si="5">C8/2080</f>
        <v>19.478130363461538</v>
      </c>
    </row>
    <row r="9" spans="1:8" x14ac:dyDescent="0.3">
      <c r="A9" s="8">
        <f t="shared" ref="A9:A42" si="6">A8+1</f>
        <v>2</v>
      </c>
      <c r="B9" s="18">
        <v>36304.93</v>
      </c>
      <c r="C9" s="18">
        <f t="shared" si="0"/>
        <v>41703.473091</v>
      </c>
      <c r="D9" s="18">
        <f t="shared" si="1"/>
        <v>3475.2894242500001</v>
      </c>
      <c r="E9" s="19">
        <f t="shared" si="2"/>
        <v>21.104996503542509</v>
      </c>
      <c r="F9" s="19">
        <f t="shared" si="3"/>
        <v>10.552498251771254</v>
      </c>
      <c r="G9" s="19">
        <f t="shared" si="4"/>
        <v>4.2209993007085016</v>
      </c>
      <c r="H9" s="20">
        <f t="shared" si="5"/>
        <v>20.049746678365384</v>
      </c>
    </row>
    <row r="10" spans="1:8" x14ac:dyDescent="0.3">
      <c r="A10" s="8">
        <f t="shared" si="6"/>
        <v>3</v>
      </c>
      <c r="B10" s="18">
        <v>37299.040000000001</v>
      </c>
      <c r="C10" s="18">
        <f t="shared" si="0"/>
        <v>42845.407248000003</v>
      </c>
      <c r="D10" s="18">
        <f t="shared" si="1"/>
        <v>3570.4506040000006</v>
      </c>
      <c r="E10" s="19">
        <f t="shared" si="2"/>
        <v>21.6828984048583</v>
      </c>
      <c r="F10" s="19">
        <f t="shared" si="3"/>
        <v>10.84144920242915</v>
      </c>
      <c r="G10" s="19">
        <f t="shared" si="4"/>
        <v>4.3365796809716599</v>
      </c>
      <c r="H10" s="20">
        <f t="shared" si="5"/>
        <v>20.598753484615386</v>
      </c>
    </row>
    <row r="11" spans="1:8" x14ac:dyDescent="0.3">
      <c r="A11" s="8">
        <f t="shared" si="6"/>
        <v>4</v>
      </c>
      <c r="B11" s="18">
        <v>38283.19</v>
      </c>
      <c r="C11" s="18">
        <f t="shared" si="0"/>
        <v>43975.900353000005</v>
      </c>
      <c r="D11" s="18">
        <f t="shared" si="1"/>
        <v>3664.6583627500004</v>
      </c>
      <c r="E11" s="19">
        <f t="shared" si="2"/>
        <v>22.255010300101215</v>
      </c>
      <c r="F11" s="19">
        <f t="shared" si="3"/>
        <v>11.127505150050608</v>
      </c>
      <c r="G11" s="19">
        <f t="shared" si="4"/>
        <v>4.4510020600202429</v>
      </c>
      <c r="H11" s="20">
        <f t="shared" si="5"/>
        <v>21.142259785096154</v>
      </c>
    </row>
    <row r="12" spans="1:8" x14ac:dyDescent="0.3">
      <c r="A12" s="8">
        <f t="shared" si="6"/>
        <v>5</v>
      </c>
      <c r="B12" s="18">
        <v>39132.559999999998</v>
      </c>
      <c r="C12" s="18">
        <f t="shared" si="0"/>
        <v>44951.571671999998</v>
      </c>
      <c r="D12" s="18">
        <f t="shared" si="1"/>
        <v>3745.9643060000003</v>
      </c>
      <c r="E12" s="19">
        <f t="shared" si="2"/>
        <v>22.748771089068825</v>
      </c>
      <c r="F12" s="19">
        <f t="shared" si="3"/>
        <v>11.374385544534412</v>
      </c>
      <c r="G12" s="19">
        <f t="shared" si="4"/>
        <v>4.5497542178137653</v>
      </c>
      <c r="H12" s="20">
        <f t="shared" si="5"/>
        <v>21.611332534615382</v>
      </c>
    </row>
    <row r="13" spans="1:8" x14ac:dyDescent="0.3">
      <c r="A13" s="8">
        <f t="shared" si="6"/>
        <v>6</v>
      </c>
      <c r="B13" s="18">
        <v>40197.129999999997</v>
      </c>
      <c r="C13" s="18">
        <f t="shared" si="0"/>
        <v>46174.443230999997</v>
      </c>
      <c r="D13" s="18">
        <f t="shared" si="1"/>
        <v>3847.8702692500001</v>
      </c>
      <c r="E13" s="19">
        <f t="shared" si="2"/>
        <v>23.367633214068825</v>
      </c>
      <c r="F13" s="19">
        <f t="shared" si="3"/>
        <v>11.683816607034412</v>
      </c>
      <c r="G13" s="19">
        <f t="shared" si="4"/>
        <v>4.6735266428137647</v>
      </c>
      <c r="H13" s="20">
        <f t="shared" si="5"/>
        <v>22.199251553365382</v>
      </c>
    </row>
    <row r="14" spans="1:8" x14ac:dyDescent="0.3">
      <c r="A14" s="8">
        <f t="shared" si="6"/>
        <v>7</v>
      </c>
      <c r="B14" s="18">
        <v>40919.629999999997</v>
      </c>
      <c r="C14" s="18">
        <f t="shared" si="0"/>
        <v>47004.378981000002</v>
      </c>
      <c r="D14" s="18">
        <f t="shared" si="1"/>
        <v>3917.03158175</v>
      </c>
      <c r="E14" s="19">
        <f t="shared" si="2"/>
        <v>23.787641184716598</v>
      </c>
      <c r="F14" s="19">
        <f t="shared" si="3"/>
        <v>11.893820592358299</v>
      </c>
      <c r="G14" s="19">
        <f t="shared" si="4"/>
        <v>4.7575282369433198</v>
      </c>
      <c r="H14" s="20">
        <f t="shared" si="5"/>
        <v>22.598259125480769</v>
      </c>
    </row>
    <row r="15" spans="1:8" x14ac:dyDescent="0.3">
      <c r="A15" s="8">
        <f t="shared" si="6"/>
        <v>8</v>
      </c>
      <c r="B15" s="18">
        <v>41951.83</v>
      </c>
      <c r="C15" s="18">
        <f t="shared" si="0"/>
        <v>48190.067121000007</v>
      </c>
      <c r="D15" s="18">
        <f t="shared" si="1"/>
        <v>4015.8389267500006</v>
      </c>
      <c r="E15" s="19">
        <f t="shared" si="2"/>
        <v>24.387685789979759</v>
      </c>
      <c r="F15" s="19">
        <f t="shared" si="3"/>
        <v>12.19384289498988</v>
      </c>
      <c r="G15" s="19">
        <f t="shared" si="4"/>
        <v>4.8775371579959517</v>
      </c>
      <c r="H15" s="20">
        <f t="shared" si="5"/>
        <v>23.168301500480773</v>
      </c>
    </row>
    <row r="16" spans="1:8" x14ac:dyDescent="0.3">
      <c r="A16" s="8">
        <f t="shared" si="6"/>
        <v>9</v>
      </c>
      <c r="B16" s="18">
        <v>42597.39</v>
      </c>
      <c r="C16" s="18">
        <f t="shared" si="0"/>
        <v>48931.621893000003</v>
      </c>
      <c r="D16" s="18">
        <f t="shared" si="1"/>
        <v>4077.63515775</v>
      </c>
      <c r="E16" s="19">
        <f t="shared" si="2"/>
        <v>24.762966545040488</v>
      </c>
      <c r="F16" s="19">
        <f t="shared" si="3"/>
        <v>12.381483272520244</v>
      </c>
      <c r="G16" s="19">
        <f t="shared" si="4"/>
        <v>4.9525933090080976</v>
      </c>
      <c r="H16" s="20">
        <f t="shared" si="5"/>
        <v>23.524818217788464</v>
      </c>
    </row>
    <row r="17" spans="1:8" x14ac:dyDescent="0.3">
      <c r="A17" s="8">
        <f t="shared" si="6"/>
        <v>10</v>
      </c>
      <c r="B17" s="18">
        <v>43554.85</v>
      </c>
      <c r="C17" s="18">
        <f t="shared" si="0"/>
        <v>50031.456194999999</v>
      </c>
      <c r="D17" s="18">
        <f t="shared" si="1"/>
        <v>4169.2880162500005</v>
      </c>
      <c r="E17" s="19">
        <f t="shared" si="2"/>
        <v>25.319562851720647</v>
      </c>
      <c r="F17" s="19">
        <f t="shared" si="3"/>
        <v>12.659781425860324</v>
      </c>
      <c r="G17" s="19">
        <f t="shared" si="4"/>
        <v>5.0639125703441294</v>
      </c>
      <c r="H17" s="20">
        <f t="shared" si="5"/>
        <v>24.053584709134615</v>
      </c>
    </row>
    <row r="18" spans="1:8" x14ac:dyDescent="0.3">
      <c r="A18" s="8">
        <f t="shared" si="6"/>
        <v>11</v>
      </c>
      <c r="B18" s="18">
        <v>44128.160000000003</v>
      </c>
      <c r="C18" s="18">
        <f t="shared" si="0"/>
        <v>50690.017392000009</v>
      </c>
      <c r="D18" s="18">
        <f t="shared" si="1"/>
        <v>4224.1681160000007</v>
      </c>
      <c r="E18" s="19">
        <f t="shared" si="2"/>
        <v>25.652842809716603</v>
      </c>
      <c r="F18" s="19">
        <f t="shared" si="3"/>
        <v>12.826421404858301</v>
      </c>
      <c r="G18" s="19">
        <f t="shared" si="4"/>
        <v>5.1305685619433206</v>
      </c>
      <c r="H18" s="20">
        <f t="shared" si="5"/>
        <v>24.370200669230773</v>
      </c>
    </row>
    <row r="19" spans="1:8" x14ac:dyDescent="0.3">
      <c r="A19" s="8">
        <f t="shared" si="6"/>
        <v>12</v>
      </c>
      <c r="B19" s="18">
        <v>45016.02</v>
      </c>
      <c r="C19" s="18">
        <f t="shared" si="0"/>
        <v>51709.902173999995</v>
      </c>
      <c r="D19" s="18">
        <f t="shared" si="1"/>
        <v>4309.1585144999999</v>
      </c>
      <c r="E19" s="19">
        <f t="shared" si="2"/>
        <v>26.168978832995951</v>
      </c>
      <c r="F19" s="19">
        <f t="shared" si="3"/>
        <v>13.084489416497975</v>
      </c>
      <c r="G19" s="19">
        <f t="shared" si="4"/>
        <v>5.2337957665991901</v>
      </c>
      <c r="H19" s="20">
        <f t="shared" si="5"/>
        <v>24.86052989134615</v>
      </c>
    </row>
    <row r="20" spans="1:8" x14ac:dyDescent="0.3">
      <c r="A20" s="8">
        <f t="shared" si="6"/>
        <v>13</v>
      </c>
      <c r="B20" s="18">
        <v>45522.94</v>
      </c>
      <c r="C20" s="18">
        <f t="shared" si="0"/>
        <v>52292.201178000003</v>
      </c>
      <c r="D20" s="18">
        <f t="shared" si="1"/>
        <v>4357.6834315000006</v>
      </c>
      <c r="E20" s="19">
        <f t="shared" si="2"/>
        <v>26.463664563765185</v>
      </c>
      <c r="F20" s="19">
        <f t="shared" si="3"/>
        <v>13.231832281882593</v>
      </c>
      <c r="G20" s="19">
        <f t="shared" si="4"/>
        <v>5.2927329127530367</v>
      </c>
      <c r="H20" s="20">
        <f t="shared" si="5"/>
        <v>25.140481335576926</v>
      </c>
    </row>
    <row r="21" spans="1:8" x14ac:dyDescent="0.3">
      <c r="A21" s="8">
        <f t="shared" si="6"/>
        <v>14</v>
      </c>
      <c r="B21" s="18">
        <v>46346.92</v>
      </c>
      <c r="C21" s="18">
        <f t="shared" si="0"/>
        <v>53238.707004000004</v>
      </c>
      <c r="D21" s="18">
        <f t="shared" si="1"/>
        <v>4436.5589170000003</v>
      </c>
      <c r="E21" s="19">
        <f t="shared" si="2"/>
        <v>26.942665487854253</v>
      </c>
      <c r="F21" s="19">
        <f t="shared" si="3"/>
        <v>13.471332743927126</v>
      </c>
      <c r="G21" s="19">
        <f t="shared" si="4"/>
        <v>5.3885330975708507</v>
      </c>
      <c r="H21" s="20">
        <f t="shared" si="5"/>
        <v>25.595532213461539</v>
      </c>
    </row>
    <row r="22" spans="1:8" x14ac:dyDescent="0.3">
      <c r="A22" s="8">
        <f t="shared" si="6"/>
        <v>15</v>
      </c>
      <c r="B22" s="18">
        <v>46793.919999999998</v>
      </c>
      <c r="C22" s="18">
        <f t="shared" si="0"/>
        <v>53752.175904000003</v>
      </c>
      <c r="D22" s="18">
        <f t="shared" si="1"/>
        <v>4479.347992</v>
      </c>
      <c r="E22" s="19">
        <f t="shared" si="2"/>
        <v>27.202518170040488</v>
      </c>
      <c r="F22" s="19">
        <f t="shared" si="3"/>
        <v>13.601259085020244</v>
      </c>
      <c r="G22" s="19">
        <f t="shared" si="4"/>
        <v>5.4405036340080972</v>
      </c>
      <c r="H22" s="20">
        <f t="shared" si="5"/>
        <v>25.842392261538464</v>
      </c>
    </row>
    <row r="23" spans="1:8" x14ac:dyDescent="0.3">
      <c r="A23" s="8">
        <f t="shared" si="6"/>
        <v>16</v>
      </c>
      <c r="B23" s="18">
        <v>47605.95</v>
      </c>
      <c r="C23" s="18">
        <f t="shared" si="0"/>
        <v>54684.954765000002</v>
      </c>
      <c r="D23" s="18">
        <f t="shared" si="1"/>
        <v>4557.0795637500005</v>
      </c>
      <c r="E23" s="19">
        <f t="shared" si="2"/>
        <v>27.674572249493927</v>
      </c>
      <c r="F23" s="19">
        <f t="shared" si="3"/>
        <v>13.837286124746964</v>
      </c>
      <c r="G23" s="19">
        <f t="shared" si="4"/>
        <v>5.5349144498987854</v>
      </c>
      <c r="H23" s="20">
        <f t="shared" si="5"/>
        <v>26.290843637019233</v>
      </c>
    </row>
    <row r="24" spans="1:8" x14ac:dyDescent="0.3">
      <c r="A24" s="8">
        <f t="shared" si="6"/>
        <v>17</v>
      </c>
      <c r="B24" s="18">
        <v>48041.55</v>
      </c>
      <c r="C24" s="18">
        <f t="shared" si="0"/>
        <v>55185.328485000005</v>
      </c>
      <c r="D24" s="18">
        <f t="shared" si="1"/>
        <v>4598.7773737500002</v>
      </c>
      <c r="E24" s="19">
        <f t="shared" si="2"/>
        <v>27.927797816295548</v>
      </c>
      <c r="F24" s="19">
        <f t="shared" si="3"/>
        <v>13.963898908147774</v>
      </c>
      <c r="G24" s="19">
        <f t="shared" si="4"/>
        <v>5.5855595632591095</v>
      </c>
      <c r="H24" s="20">
        <f t="shared" si="5"/>
        <v>26.531407925480771</v>
      </c>
    </row>
    <row r="25" spans="1:8" x14ac:dyDescent="0.3">
      <c r="A25" s="8">
        <f t="shared" si="6"/>
        <v>18</v>
      </c>
      <c r="B25" s="18">
        <v>48796.480000000003</v>
      </c>
      <c r="C25" s="18">
        <f t="shared" si="0"/>
        <v>56052.516576000009</v>
      </c>
      <c r="D25" s="18">
        <f t="shared" si="1"/>
        <v>4671.0430480000005</v>
      </c>
      <c r="E25" s="19">
        <f t="shared" si="2"/>
        <v>28.366658186234822</v>
      </c>
      <c r="F25" s="19">
        <f t="shared" si="3"/>
        <v>14.183329093117411</v>
      </c>
      <c r="G25" s="19">
        <f t="shared" si="4"/>
        <v>5.6733316372469647</v>
      </c>
      <c r="H25" s="20">
        <f t="shared" si="5"/>
        <v>26.948325276923082</v>
      </c>
    </row>
    <row r="26" spans="1:8" x14ac:dyDescent="0.3">
      <c r="A26" s="8">
        <f t="shared" si="6"/>
        <v>19</v>
      </c>
      <c r="B26" s="18">
        <v>49177.85</v>
      </c>
      <c r="C26" s="18">
        <f t="shared" si="0"/>
        <v>56490.596295000003</v>
      </c>
      <c r="D26" s="18">
        <f t="shared" si="1"/>
        <v>4707.5496912499993</v>
      </c>
      <c r="E26" s="19">
        <f t="shared" si="2"/>
        <v>28.588358448886641</v>
      </c>
      <c r="F26" s="19">
        <f t="shared" si="3"/>
        <v>14.294179224443321</v>
      </c>
      <c r="G26" s="19">
        <f t="shared" si="4"/>
        <v>5.7176716897773279</v>
      </c>
      <c r="H26" s="20">
        <f t="shared" si="5"/>
        <v>27.158940526442308</v>
      </c>
    </row>
    <row r="27" spans="1:8" x14ac:dyDescent="0.3">
      <c r="A27" s="8">
        <f t="shared" si="6"/>
        <v>20</v>
      </c>
      <c r="B27" s="18">
        <v>49881.58</v>
      </c>
      <c r="C27" s="18">
        <f t="shared" si="0"/>
        <v>57298.970946000001</v>
      </c>
      <c r="D27" s="18">
        <f t="shared" si="1"/>
        <v>4774.9142455000001</v>
      </c>
      <c r="E27" s="19">
        <f t="shared" si="2"/>
        <v>28.997454932186237</v>
      </c>
      <c r="F27" s="19">
        <f t="shared" si="3"/>
        <v>14.498727466093118</v>
      </c>
      <c r="G27" s="19">
        <f t="shared" si="4"/>
        <v>5.799490986437247</v>
      </c>
      <c r="H27" s="20">
        <f t="shared" si="5"/>
        <v>27.547582185576925</v>
      </c>
    </row>
    <row r="28" spans="1:8" x14ac:dyDescent="0.3">
      <c r="A28" s="8">
        <f t="shared" si="6"/>
        <v>21</v>
      </c>
      <c r="B28" s="18">
        <v>50214.69</v>
      </c>
      <c r="C28" s="18">
        <f t="shared" si="0"/>
        <v>57681.614403000007</v>
      </c>
      <c r="D28" s="18">
        <f t="shared" si="1"/>
        <v>4806.80120025</v>
      </c>
      <c r="E28" s="19">
        <f t="shared" si="2"/>
        <v>29.19110040637652</v>
      </c>
      <c r="F28" s="19">
        <f t="shared" si="3"/>
        <v>14.59555020318826</v>
      </c>
      <c r="G28" s="19">
        <f t="shared" si="4"/>
        <v>5.8382200812753045</v>
      </c>
      <c r="H28" s="20">
        <f t="shared" si="5"/>
        <v>27.731545386057697</v>
      </c>
    </row>
    <row r="29" spans="1:8" x14ac:dyDescent="0.3">
      <c r="A29" s="8">
        <f t="shared" si="6"/>
        <v>22</v>
      </c>
      <c r="B29" s="18">
        <v>50872.74</v>
      </c>
      <c r="C29" s="18">
        <f t="shared" si="0"/>
        <v>58437.516437999999</v>
      </c>
      <c r="D29" s="18">
        <f t="shared" si="1"/>
        <v>4869.7930364999993</v>
      </c>
      <c r="E29" s="19">
        <f t="shared" si="2"/>
        <v>29.573641922064777</v>
      </c>
      <c r="F29" s="19">
        <f t="shared" si="3"/>
        <v>14.786820961032388</v>
      </c>
      <c r="G29" s="19">
        <f t="shared" si="4"/>
        <v>5.914728384412955</v>
      </c>
      <c r="H29" s="20">
        <f t="shared" si="5"/>
        <v>28.094959825961539</v>
      </c>
    </row>
    <row r="30" spans="1:8" x14ac:dyDescent="0.3">
      <c r="A30" s="8">
        <f t="shared" si="6"/>
        <v>23</v>
      </c>
      <c r="B30" s="18">
        <v>52161.37</v>
      </c>
      <c r="C30" s="18">
        <f t="shared" si="0"/>
        <v>59917.765719000003</v>
      </c>
      <c r="D30" s="18">
        <f t="shared" si="1"/>
        <v>4993.1471432500002</v>
      </c>
      <c r="E30" s="19">
        <f t="shared" si="2"/>
        <v>30.322755930668016</v>
      </c>
      <c r="F30" s="19">
        <f t="shared" si="3"/>
        <v>15.161377965334008</v>
      </c>
      <c r="G30" s="19">
        <f t="shared" si="4"/>
        <v>6.0645511861336034</v>
      </c>
      <c r="H30" s="20">
        <f t="shared" si="5"/>
        <v>28.806618134134617</v>
      </c>
    </row>
    <row r="31" spans="1:8" x14ac:dyDescent="0.3">
      <c r="A31" s="8">
        <f t="shared" si="6"/>
        <v>24</v>
      </c>
      <c r="B31" s="18">
        <v>53886.33</v>
      </c>
      <c r="C31" s="18">
        <f t="shared" si="0"/>
        <v>61899.227271000003</v>
      </c>
      <c r="D31" s="18">
        <f t="shared" si="1"/>
        <v>5158.2689392500006</v>
      </c>
      <c r="E31" s="19">
        <f t="shared" si="2"/>
        <v>31.325519873987854</v>
      </c>
      <c r="F31" s="19">
        <f t="shared" si="3"/>
        <v>15.662759936993927</v>
      </c>
      <c r="G31" s="19">
        <f t="shared" si="4"/>
        <v>6.2651039747975705</v>
      </c>
      <c r="H31" s="20">
        <f t="shared" si="5"/>
        <v>29.759243880288462</v>
      </c>
    </row>
    <row r="32" spans="1:8" x14ac:dyDescent="0.3">
      <c r="A32" s="8">
        <f t="shared" si="6"/>
        <v>25</v>
      </c>
      <c r="B32" s="18">
        <v>54002.9</v>
      </c>
      <c r="C32" s="18">
        <f t="shared" si="0"/>
        <v>62033.131230000006</v>
      </c>
      <c r="D32" s="18">
        <f t="shared" si="1"/>
        <v>5169.4276025000008</v>
      </c>
      <c r="E32" s="19">
        <f t="shared" si="2"/>
        <v>31.393285035425105</v>
      </c>
      <c r="F32" s="19">
        <f t="shared" si="3"/>
        <v>15.696642517712553</v>
      </c>
      <c r="G32" s="19">
        <f t="shared" si="4"/>
        <v>6.2786570070850214</v>
      </c>
      <c r="H32" s="20">
        <f t="shared" si="5"/>
        <v>29.823620783653848</v>
      </c>
    </row>
    <row r="33" spans="1:8" x14ac:dyDescent="0.3">
      <c r="A33" s="8">
        <f t="shared" si="6"/>
        <v>26</v>
      </c>
      <c r="B33" s="18">
        <v>54093.52</v>
      </c>
      <c r="C33" s="18">
        <f t="shared" si="0"/>
        <v>62137.226424</v>
      </c>
      <c r="D33" s="18">
        <f t="shared" si="1"/>
        <v>5178.102202</v>
      </c>
      <c r="E33" s="19">
        <f t="shared" si="2"/>
        <v>31.445964789473685</v>
      </c>
      <c r="F33" s="19">
        <f t="shared" si="3"/>
        <v>15.722982394736842</v>
      </c>
      <c r="G33" s="19">
        <f t="shared" si="4"/>
        <v>6.2891929578947368</v>
      </c>
      <c r="H33" s="20">
        <f t="shared" si="5"/>
        <v>29.873666549999999</v>
      </c>
    </row>
    <row r="34" spans="1:8" x14ac:dyDescent="0.3">
      <c r="A34" s="8">
        <f t="shared" si="6"/>
        <v>27</v>
      </c>
      <c r="B34" s="18">
        <v>54196.28</v>
      </c>
      <c r="C34" s="18">
        <f t="shared" si="0"/>
        <v>62255.266836000003</v>
      </c>
      <c r="D34" s="18">
        <f t="shared" si="1"/>
        <v>5187.9389030000002</v>
      </c>
      <c r="E34" s="19">
        <f t="shared" si="2"/>
        <v>31.505701840080974</v>
      </c>
      <c r="F34" s="19">
        <f t="shared" si="3"/>
        <v>15.752850920040487</v>
      </c>
      <c r="G34" s="19">
        <f t="shared" si="4"/>
        <v>6.3011403680161946</v>
      </c>
      <c r="H34" s="20">
        <f t="shared" si="5"/>
        <v>29.930416748076926</v>
      </c>
    </row>
    <row r="35" spans="1:8" x14ac:dyDescent="0.3">
      <c r="A35" s="8">
        <f t="shared" si="6"/>
        <v>28</v>
      </c>
      <c r="B35" s="18">
        <v>54274.09</v>
      </c>
      <c r="C35" s="18">
        <f t="shared" si="0"/>
        <v>62344.647183000001</v>
      </c>
      <c r="D35" s="18">
        <f t="shared" si="1"/>
        <v>5195.3872652499995</v>
      </c>
      <c r="E35" s="19">
        <f t="shared" si="2"/>
        <v>31.550934809210528</v>
      </c>
      <c r="F35" s="19">
        <f t="shared" si="3"/>
        <v>15.775467404605264</v>
      </c>
      <c r="G35" s="19">
        <f t="shared" si="4"/>
        <v>6.3101869618421054</v>
      </c>
      <c r="H35" s="20">
        <f t="shared" si="5"/>
        <v>29.973388068750001</v>
      </c>
    </row>
    <row r="36" spans="1:8" x14ac:dyDescent="0.3">
      <c r="A36" s="8">
        <f t="shared" si="6"/>
        <v>29</v>
      </c>
      <c r="B36" s="18">
        <v>54346.14</v>
      </c>
      <c r="C36" s="18">
        <f t="shared" si="0"/>
        <v>62427.411017999999</v>
      </c>
      <c r="D36" s="18">
        <f t="shared" si="1"/>
        <v>5202.2842515000002</v>
      </c>
      <c r="E36" s="19">
        <f t="shared" si="2"/>
        <v>31.592819341093115</v>
      </c>
      <c r="F36" s="19">
        <f t="shared" si="3"/>
        <v>15.796409670546558</v>
      </c>
      <c r="G36" s="19">
        <f t="shared" si="4"/>
        <v>6.3185638682186234</v>
      </c>
      <c r="H36" s="20">
        <f t="shared" si="5"/>
        <v>30.013178374038461</v>
      </c>
    </row>
    <row r="37" spans="1:8" x14ac:dyDescent="0.3">
      <c r="A37" s="8">
        <f t="shared" si="6"/>
        <v>30</v>
      </c>
      <c r="B37" s="18">
        <v>54412.94</v>
      </c>
      <c r="C37" s="18">
        <f t="shared" si="0"/>
        <v>62504.144178000002</v>
      </c>
      <c r="D37" s="18">
        <f t="shared" si="1"/>
        <v>5208.6786815000005</v>
      </c>
      <c r="E37" s="19">
        <f t="shared" si="2"/>
        <v>31.631651911943322</v>
      </c>
      <c r="F37" s="19">
        <f t="shared" si="3"/>
        <v>15.815825955971661</v>
      </c>
      <c r="G37" s="19">
        <f t="shared" si="4"/>
        <v>6.3263303823886643</v>
      </c>
      <c r="H37" s="20">
        <f t="shared" si="5"/>
        <v>30.050069316346153</v>
      </c>
    </row>
    <row r="38" spans="1:8" x14ac:dyDescent="0.3">
      <c r="A38" s="8">
        <f t="shared" si="6"/>
        <v>31</v>
      </c>
      <c r="B38" s="18">
        <v>54474.76</v>
      </c>
      <c r="C38" s="18">
        <f t="shared" si="0"/>
        <v>62575.156812000008</v>
      </c>
      <c r="D38" s="18">
        <f t="shared" si="1"/>
        <v>5214.5964010000007</v>
      </c>
      <c r="E38" s="19">
        <f t="shared" si="2"/>
        <v>31.66758947975709</v>
      </c>
      <c r="F38" s="19">
        <f t="shared" si="3"/>
        <v>15.833794739878545</v>
      </c>
      <c r="G38" s="19">
        <f t="shared" si="4"/>
        <v>6.3335178959514185</v>
      </c>
      <c r="H38" s="20">
        <f t="shared" si="5"/>
        <v>30.084210005769236</v>
      </c>
    </row>
    <row r="39" spans="1:8" x14ac:dyDescent="0.3">
      <c r="A39" s="8">
        <f t="shared" si="6"/>
        <v>32</v>
      </c>
      <c r="B39" s="18">
        <v>54532.02</v>
      </c>
      <c r="C39" s="18">
        <f t="shared" si="0"/>
        <v>62640.931374</v>
      </c>
      <c r="D39" s="18">
        <f t="shared" si="1"/>
        <v>5220.0776145</v>
      </c>
      <c r="E39" s="19">
        <f t="shared" si="2"/>
        <v>31.700876201417003</v>
      </c>
      <c r="F39" s="19">
        <f t="shared" si="3"/>
        <v>15.850438100708502</v>
      </c>
      <c r="G39" s="19">
        <f t="shared" si="4"/>
        <v>6.3401752402834006</v>
      </c>
      <c r="H39" s="20">
        <f t="shared" si="5"/>
        <v>30.115832391346153</v>
      </c>
    </row>
    <row r="40" spans="1:8" x14ac:dyDescent="0.3">
      <c r="A40" s="8">
        <f t="shared" si="6"/>
        <v>33</v>
      </c>
      <c r="B40" s="18">
        <v>54585.02</v>
      </c>
      <c r="C40" s="18">
        <f t="shared" si="0"/>
        <v>62701.812473999998</v>
      </c>
      <c r="D40" s="18">
        <f t="shared" si="1"/>
        <v>5225.1510394999996</v>
      </c>
      <c r="E40" s="19">
        <f t="shared" si="2"/>
        <v>31.731686474696357</v>
      </c>
      <c r="F40" s="19">
        <f t="shared" si="3"/>
        <v>15.865843237348178</v>
      </c>
      <c r="G40" s="19">
        <f t="shared" si="4"/>
        <v>6.3463372949392713</v>
      </c>
      <c r="H40" s="20">
        <f t="shared" si="5"/>
        <v>30.145102150961538</v>
      </c>
    </row>
    <row r="41" spans="1:8" x14ac:dyDescent="0.3">
      <c r="A41" s="8">
        <f t="shared" si="6"/>
        <v>34</v>
      </c>
      <c r="B41" s="18">
        <v>54634.13</v>
      </c>
      <c r="C41" s="18">
        <f t="shared" si="0"/>
        <v>62758.225130999999</v>
      </c>
      <c r="D41" s="18">
        <f t="shared" si="1"/>
        <v>5229.8520942499999</v>
      </c>
      <c r="E41" s="19">
        <f t="shared" si="2"/>
        <v>31.760235390182185</v>
      </c>
      <c r="F41" s="19">
        <f t="shared" si="3"/>
        <v>15.880117695091093</v>
      </c>
      <c r="G41" s="19">
        <f t="shared" si="4"/>
        <v>6.3520470780364366</v>
      </c>
      <c r="H41" s="20">
        <f t="shared" si="5"/>
        <v>30.172223620673076</v>
      </c>
    </row>
    <row r="42" spans="1:8" x14ac:dyDescent="0.3">
      <c r="A42" s="21">
        <f t="shared" si="6"/>
        <v>35</v>
      </c>
      <c r="B42" s="22">
        <v>54679.57</v>
      </c>
      <c r="C42" s="22">
        <f t="shared" si="0"/>
        <v>62810.422059000004</v>
      </c>
      <c r="D42" s="22">
        <f t="shared" si="1"/>
        <v>5234.2018382500009</v>
      </c>
      <c r="E42" s="23">
        <f t="shared" si="2"/>
        <v>31.7866508395749</v>
      </c>
      <c r="F42" s="23">
        <f t="shared" si="3"/>
        <v>15.89332541978745</v>
      </c>
      <c r="G42" s="23">
        <f t="shared" si="4"/>
        <v>6.3573301679149798</v>
      </c>
      <c r="H42" s="24">
        <f t="shared" si="5"/>
        <v>30.197318297596155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15</v>
      </c>
      <c r="B1" s="1" t="s">
        <v>62</v>
      </c>
    </row>
    <row r="2" spans="1:8" x14ac:dyDescent="0.3">
      <c r="A2" s="4"/>
      <c r="D2" s="3">
        <f>Inhoud!B4</f>
        <v>45261</v>
      </c>
    </row>
    <row r="3" spans="1:8" ht="14.4" x14ac:dyDescent="0.3">
      <c r="A3" s="1"/>
      <c r="B3" s="1"/>
      <c r="C3" s="5" t="s">
        <v>1</v>
      </c>
      <c r="D3" s="33">
        <f>Inhoud!B6</f>
        <v>1.1487000000000001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45261</v>
      </c>
      <c r="D6" s="13">
        <f>C6</f>
        <v>45261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29638.46</v>
      </c>
      <c r="C7" s="18">
        <f t="shared" ref="C7:C42" si="0">B7*$D$3</f>
        <v>34045.699002000001</v>
      </c>
      <c r="D7" s="18">
        <f t="shared" ref="D7:D42" si="1">B7/12*$D$3</f>
        <v>2837.1415834999998</v>
      </c>
      <c r="E7" s="19">
        <f t="shared" ref="E7:E42" si="2">C7/1976</f>
        <v>17.229604758097167</v>
      </c>
      <c r="F7" s="19">
        <f>E7/2</f>
        <v>8.6148023790485837</v>
      </c>
      <c r="G7" s="19">
        <f>E7/5</f>
        <v>3.4459209516194336</v>
      </c>
      <c r="H7" s="20">
        <f>C7/2080</f>
        <v>16.368124520192307</v>
      </c>
    </row>
    <row r="8" spans="1:8" x14ac:dyDescent="0.3">
      <c r="A8" s="8">
        <f>A7+1</f>
        <v>1</v>
      </c>
      <c r="B8" s="18">
        <v>30603.47</v>
      </c>
      <c r="C8" s="18">
        <f t="shared" si="0"/>
        <v>35154.205989000002</v>
      </c>
      <c r="D8" s="18">
        <f t="shared" si="1"/>
        <v>2929.5171657500005</v>
      </c>
      <c r="E8" s="19">
        <f t="shared" si="2"/>
        <v>17.790590075404861</v>
      </c>
      <c r="F8" s="19">
        <f t="shared" ref="F8:F42" si="3">E8/2</f>
        <v>8.8952950377024305</v>
      </c>
      <c r="G8" s="19">
        <f t="shared" ref="G8:G42" si="4">E8/5</f>
        <v>3.5581180150809724</v>
      </c>
      <c r="H8" s="20">
        <f t="shared" ref="H8:H42" si="5">C8/2080</f>
        <v>16.901060571634616</v>
      </c>
    </row>
    <row r="9" spans="1:8" x14ac:dyDescent="0.3">
      <c r="A9" s="8">
        <f t="shared" ref="A9:A42" si="6">A8+1</f>
        <v>2</v>
      </c>
      <c r="B9" s="18">
        <v>31524.959999999999</v>
      </c>
      <c r="C9" s="18">
        <f t="shared" si="0"/>
        <v>36212.721552000003</v>
      </c>
      <c r="D9" s="18">
        <f t="shared" si="1"/>
        <v>3017.7267959999999</v>
      </c>
      <c r="E9" s="19">
        <f t="shared" si="2"/>
        <v>18.326276089068827</v>
      </c>
      <c r="F9" s="19">
        <f t="shared" si="3"/>
        <v>9.1631380445344135</v>
      </c>
      <c r="G9" s="19">
        <f t="shared" si="4"/>
        <v>3.6652552178137654</v>
      </c>
      <c r="H9" s="20">
        <f t="shared" si="5"/>
        <v>17.409962284615386</v>
      </c>
    </row>
    <row r="10" spans="1:8" x14ac:dyDescent="0.3">
      <c r="A10" s="8">
        <f t="shared" si="6"/>
        <v>3</v>
      </c>
      <c r="B10" s="18">
        <v>32378.94</v>
      </c>
      <c r="C10" s="18">
        <f t="shared" si="0"/>
        <v>37193.688377999999</v>
      </c>
      <c r="D10" s="18">
        <f t="shared" si="1"/>
        <v>3099.4740314999999</v>
      </c>
      <c r="E10" s="19">
        <f t="shared" si="2"/>
        <v>18.822716790485828</v>
      </c>
      <c r="F10" s="19">
        <f t="shared" si="3"/>
        <v>9.4113583952429138</v>
      </c>
      <c r="G10" s="19">
        <f t="shared" si="4"/>
        <v>3.7645433580971654</v>
      </c>
      <c r="H10" s="20">
        <f t="shared" si="5"/>
        <v>17.881580950961538</v>
      </c>
    </row>
    <row r="11" spans="1:8" x14ac:dyDescent="0.3">
      <c r="A11" s="8">
        <f t="shared" si="6"/>
        <v>4</v>
      </c>
      <c r="B11" s="18">
        <v>33279.919999999998</v>
      </c>
      <c r="C11" s="18">
        <f t="shared" si="0"/>
        <v>38228.644103999999</v>
      </c>
      <c r="D11" s="18">
        <f t="shared" si="1"/>
        <v>3185.7203419999996</v>
      </c>
      <c r="E11" s="19">
        <f t="shared" si="2"/>
        <v>19.346479809716598</v>
      </c>
      <c r="F11" s="19">
        <f t="shared" si="3"/>
        <v>9.6732399048582991</v>
      </c>
      <c r="G11" s="19">
        <f t="shared" si="4"/>
        <v>3.8692959619433198</v>
      </c>
      <c r="H11" s="20">
        <f t="shared" si="5"/>
        <v>18.379155819230768</v>
      </c>
    </row>
    <row r="12" spans="1:8" x14ac:dyDescent="0.3">
      <c r="A12" s="8">
        <f t="shared" si="6"/>
        <v>5</v>
      </c>
      <c r="B12" s="18">
        <v>33930.71</v>
      </c>
      <c r="C12" s="18">
        <f t="shared" si="0"/>
        <v>38976.206577000004</v>
      </c>
      <c r="D12" s="18">
        <f t="shared" si="1"/>
        <v>3248.0172147499998</v>
      </c>
      <c r="E12" s="19">
        <f t="shared" si="2"/>
        <v>19.724800899291502</v>
      </c>
      <c r="F12" s="19">
        <f t="shared" si="3"/>
        <v>9.8624004496457509</v>
      </c>
      <c r="G12" s="19">
        <f t="shared" si="4"/>
        <v>3.9449601798583003</v>
      </c>
      <c r="H12" s="20">
        <f t="shared" si="5"/>
        <v>18.738560854326924</v>
      </c>
    </row>
    <row r="13" spans="1:8" x14ac:dyDescent="0.3">
      <c r="A13" s="8">
        <f t="shared" si="6"/>
        <v>6</v>
      </c>
      <c r="B13" s="18">
        <v>34834.29</v>
      </c>
      <c r="C13" s="18">
        <f t="shared" si="0"/>
        <v>40014.148923000001</v>
      </c>
      <c r="D13" s="18">
        <f t="shared" si="1"/>
        <v>3334.5124102500004</v>
      </c>
      <c r="E13" s="19">
        <f t="shared" si="2"/>
        <v>20.250075365890687</v>
      </c>
      <c r="F13" s="19">
        <f t="shared" si="3"/>
        <v>10.125037682945344</v>
      </c>
      <c r="G13" s="19">
        <f t="shared" si="4"/>
        <v>4.0500150731781375</v>
      </c>
      <c r="H13" s="20">
        <f t="shared" si="5"/>
        <v>19.237571597596155</v>
      </c>
    </row>
    <row r="14" spans="1:8" x14ac:dyDescent="0.3">
      <c r="A14" s="8">
        <f t="shared" si="6"/>
        <v>7</v>
      </c>
      <c r="B14" s="18">
        <v>35415.74</v>
      </c>
      <c r="C14" s="18">
        <f t="shared" si="0"/>
        <v>40682.060537999998</v>
      </c>
      <c r="D14" s="18">
        <f t="shared" si="1"/>
        <v>3390.1717115000001</v>
      </c>
      <c r="E14" s="19">
        <f t="shared" si="2"/>
        <v>20.588087316801619</v>
      </c>
      <c r="F14" s="19">
        <f t="shared" si="3"/>
        <v>10.29404365840081</v>
      </c>
      <c r="G14" s="19">
        <f t="shared" si="4"/>
        <v>4.1176174633603235</v>
      </c>
      <c r="H14" s="20">
        <f t="shared" si="5"/>
        <v>19.558682950961536</v>
      </c>
    </row>
    <row r="15" spans="1:8" x14ac:dyDescent="0.3">
      <c r="A15" s="8">
        <f t="shared" si="6"/>
        <v>8</v>
      </c>
      <c r="B15" s="18">
        <v>36170.32</v>
      </c>
      <c r="C15" s="18">
        <f t="shared" si="0"/>
        <v>41548.846583999999</v>
      </c>
      <c r="D15" s="18">
        <f t="shared" si="1"/>
        <v>3462.4038820000001</v>
      </c>
      <c r="E15" s="19">
        <f t="shared" si="2"/>
        <v>21.026744222672065</v>
      </c>
      <c r="F15" s="19">
        <f t="shared" si="3"/>
        <v>10.513372111336032</v>
      </c>
      <c r="G15" s="19">
        <f t="shared" si="4"/>
        <v>4.2053488445344129</v>
      </c>
      <c r="H15" s="20">
        <f t="shared" si="5"/>
        <v>19.975407011538461</v>
      </c>
    </row>
    <row r="16" spans="1:8" x14ac:dyDescent="0.3">
      <c r="A16" s="8">
        <f t="shared" si="6"/>
        <v>9</v>
      </c>
      <c r="B16" s="18">
        <v>36695.14</v>
      </c>
      <c r="C16" s="18">
        <f t="shared" si="0"/>
        <v>42151.707318000001</v>
      </c>
      <c r="D16" s="18">
        <f t="shared" si="1"/>
        <v>3512.6422765000002</v>
      </c>
      <c r="E16" s="19">
        <f t="shared" si="2"/>
        <v>21.331835687246965</v>
      </c>
      <c r="F16" s="19">
        <f t="shared" si="3"/>
        <v>10.665917843623482</v>
      </c>
      <c r="G16" s="19">
        <f t="shared" si="4"/>
        <v>4.266367137449393</v>
      </c>
      <c r="H16" s="20">
        <f t="shared" si="5"/>
        <v>20.265243902884617</v>
      </c>
    </row>
    <row r="17" spans="1:8" x14ac:dyDescent="0.3">
      <c r="A17" s="8">
        <f t="shared" si="6"/>
        <v>10</v>
      </c>
      <c r="B17" s="18">
        <v>37494.75</v>
      </c>
      <c r="C17" s="18">
        <f t="shared" si="0"/>
        <v>43070.219325000005</v>
      </c>
      <c r="D17" s="18">
        <f t="shared" si="1"/>
        <v>3589.18494375</v>
      </c>
      <c r="E17" s="19">
        <f t="shared" si="2"/>
        <v>21.796669698886642</v>
      </c>
      <c r="F17" s="19">
        <f t="shared" si="3"/>
        <v>10.898334849443321</v>
      </c>
      <c r="G17" s="19">
        <f t="shared" si="4"/>
        <v>4.3593339397773283</v>
      </c>
      <c r="H17" s="20">
        <f t="shared" si="5"/>
        <v>20.70683621394231</v>
      </c>
    </row>
    <row r="18" spans="1:8" x14ac:dyDescent="0.3">
      <c r="A18" s="8">
        <f t="shared" si="6"/>
        <v>11</v>
      </c>
      <c r="B18" s="18">
        <v>37956</v>
      </c>
      <c r="C18" s="18">
        <f t="shared" si="0"/>
        <v>43600.057200000003</v>
      </c>
      <c r="D18" s="18">
        <f t="shared" si="1"/>
        <v>3633.3381000000004</v>
      </c>
      <c r="E18" s="19">
        <f t="shared" si="2"/>
        <v>22.064806275303646</v>
      </c>
      <c r="F18" s="19">
        <f t="shared" si="3"/>
        <v>11.032403137651823</v>
      </c>
      <c r="G18" s="19">
        <f t="shared" si="4"/>
        <v>4.4129612550607291</v>
      </c>
      <c r="H18" s="20">
        <f t="shared" si="5"/>
        <v>20.961565961538462</v>
      </c>
    </row>
    <row r="19" spans="1:8" x14ac:dyDescent="0.3">
      <c r="A19" s="8">
        <f t="shared" si="6"/>
        <v>12</v>
      </c>
      <c r="B19" s="18">
        <v>38698.879999999997</v>
      </c>
      <c r="C19" s="18">
        <f t="shared" si="0"/>
        <v>44453.403456</v>
      </c>
      <c r="D19" s="18">
        <f t="shared" si="1"/>
        <v>3704.4502879999995</v>
      </c>
      <c r="E19" s="19">
        <f t="shared" si="2"/>
        <v>22.496661668016195</v>
      </c>
      <c r="F19" s="19">
        <f t="shared" si="3"/>
        <v>11.248330834008097</v>
      </c>
      <c r="G19" s="19">
        <f t="shared" si="4"/>
        <v>4.4993323336032391</v>
      </c>
      <c r="H19" s="20">
        <f t="shared" si="5"/>
        <v>21.371828584615386</v>
      </c>
    </row>
    <row r="20" spans="1:8" x14ac:dyDescent="0.3">
      <c r="A20" s="8">
        <f t="shared" si="6"/>
        <v>13</v>
      </c>
      <c r="B20" s="18">
        <v>39105.800000000003</v>
      </c>
      <c r="C20" s="18">
        <f t="shared" si="0"/>
        <v>44920.832460000005</v>
      </c>
      <c r="D20" s="18">
        <f t="shared" si="1"/>
        <v>3743.4027050000004</v>
      </c>
      <c r="E20" s="19">
        <f t="shared" si="2"/>
        <v>22.73321480769231</v>
      </c>
      <c r="F20" s="19">
        <f t="shared" si="3"/>
        <v>11.366607403846155</v>
      </c>
      <c r="G20" s="19">
        <f t="shared" si="4"/>
        <v>4.5466429615384616</v>
      </c>
      <c r="H20" s="20">
        <f t="shared" si="5"/>
        <v>21.596554067307693</v>
      </c>
    </row>
    <row r="21" spans="1:8" x14ac:dyDescent="0.3">
      <c r="A21" s="8">
        <f t="shared" si="6"/>
        <v>14</v>
      </c>
      <c r="B21" s="18">
        <v>39796.660000000003</v>
      </c>
      <c r="C21" s="18">
        <f t="shared" si="0"/>
        <v>45714.423342000009</v>
      </c>
      <c r="D21" s="18">
        <f t="shared" si="1"/>
        <v>3809.5352785000009</v>
      </c>
      <c r="E21" s="19">
        <f t="shared" si="2"/>
        <v>23.134829626518222</v>
      </c>
      <c r="F21" s="19">
        <f t="shared" si="3"/>
        <v>11.567414813259111</v>
      </c>
      <c r="G21" s="19">
        <f t="shared" si="4"/>
        <v>4.6269659253036446</v>
      </c>
      <c r="H21" s="20">
        <f t="shared" si="5"/>
        <v>21.978088145192313</v>
      </c>
    </row>
    <row r="22" spans="1:8" x14ac:dyDescent="0.3">
      <c r="A22" s="8">
        <f t="shared" si="6"/>
        <v>15</v>
      </c>
      <c r="B22" s="18">
        <v>40154.199999999997</v>
      </c>
      <c r="C22" s="18">
        <f t="shared" si="0"/>
        <v>46125.129540000002</v>
      </c>
      <c r="D22" s="18">
        <f t="shared" si="1"/>
        <v>3843.7607949999997</v>
      </c>
      <c r="E22" s="19">
        <f t="shared" si="2"/>
        <v>23.34267689271255</v>
      </c>
      <c r="F22" s="19">
        <f t="shared" si="3"/>
        <v>11.671338446356275</v>
      </c>
      <c r="G22" s="19">
        <f t="shared" si="4"/>
        <v>4.6685353785425097</v>
      </c>
      <c r="H22" s="20">
        <f t="shared" si="5"/>
        <v>22.175543048076925</v>
      </c>
    </row>
    <row r="23" spans="1:8" x14ac:dyDescent="0.3">
      <c r="A23" s="8">
        <f t="shared" si="6"/>
        <v>16</v>
      </c>
      <c r="B23" s="18">
        <v>40797.99</v>
      </c>
      <c r="C23" s="18">
        <f t="shared" si="0"/>
        <v>46864.651113</v>
      </c>
      <c r="D23" s="18">
        <f t="shared" si="1"/>
        <v>3905.3875927500003</v>
      </c>
      <c r="E23" s="19">
        <f t="shared" si="2"/>
        <v>23.71692870091093</v>
      </c>
      <c r="F23" s="19">
        <f t="shared" si="3"/>
        <v>11.858464350455465</v>
      </c>
      <c r="G23" s="19">
        <f t="shared" si="4"/>
        <v>4.7433857401821857</v>
      </c>
      <c r="H23" s="20">
        <f t="shared" si="5"/>
        <v>22.531082265865386</v>
      </c>
    </row>
    <row r="24" spans="1:8" x14ac:dyDescent="0.3">
      <c r="A24" s="8">
        <f t="shared" si="6"/>
        <v>17</v>
      </c>
      <c r="B24" s="18">
        <v>41111.72</v>
      </c>
      <c r="C24" s="18">
        <f t="shared" si="0"/>
        <v>47225.032764000003</v>
      </c>
      <c r="D24" s="18">
        <f t="shared" si="1"/>
        <v>3935.4193970000006</v>
      </c>
      <c r="E24" s="19">
        <f t="shared" si="2"/>
        <v>23.899308078947371</v>
      </c>
      <c r="F24" s="19">
        <f t="shared" si="3"/>
        <v>11.949654039473685</v>
      </c>
      <c r="G24" s="19">
        <f t="shared" si="4"/>
        <v>4.779861615789474</v>
      </c>
      <c r="H24" s="20">
        <f t="shared" si="5"/>
        <v>22.704342675000003</v>
      </c>
    </row>
    <row r="25" spans="1:8" x14ac:dyDescent="0.3">
      <c r="A25" s="8">
        <f t="shared" si="6"/>
        <v>18</v>
      </c>
      <c r="B25" s="18">
        <v>41713.410000000003</v>
      </c>
      <c r="C25" s="18">
        <f t="shared" si="0"/>
        <v>47916.194067000004</v>
      </c>
      <c r="D25" s="18">
        <f t="shared" si="1"/>
        <v>3993.0161722500006</v>
      </c>
      <c r="E25" s="19">
        <f t="shared" si="2"/>
        <v>24.249086066295547</v>
      </c>
      <c r="F25" s="19">
        <f t="shared" si="3"/>
        <v>12.124543033147773</v>
      </c>
      <c r="G25" s="19">
        <f t="shared" si="4"/>
        <v>4.8498172132591097</v>
      </c>
      <c r="H25" s="20">
        <f t="shared" si="5"/>
        <v>23.036631762980772</v>
      </c>
    </row>
    <row r="26" spans="1:8" x14ac:dyDescent="0.3">
      <c r="A26" s="8">
        <f t="shared" si="6"/>
        <v>19</v>
      </c>
      <c r="B26" s="18">
        <v>41987.53</v>
      </c>
      <c r="C26" s="18">
        <f t="shared" si="0"/>
        <v>48231.075710999998</v>
      </c>
      <c r="D26" s="18">
        <f t="shared" si="1"/>
        <v>4019.25630925</v>
      </c>
      <c r="E26" s="19">
        <f t="shared" si="2"/>
        <v>24.408439124999997</v>
      </c>
      <c r="F26" s="19">
        <f t="shared" si="3"/>
        <v>12.204219562499999</v>
      </c>
      <c r="G26" s="19">
        <f t="shared" si="4"/>
        <v>4.8816878249999993</v>
      </c>
      <c r="H26" s="20">
        <f t="shared" si="5"/>
        <v>23.188017168749997</v>
      </c>
    </row>
    <row r="27" spans="1:8" x14ac:dyDescent="0.3">
      <c r="A27" s="8">
        <f t="shared" si="6"/>
        <v>20</v>
      </c>
      <c r="B27" s="18">
        <v>43216.59</v>
      </c>
      <c r="C27" s="18">
        <f t="shared" si="0"/>
        <v>49642.896932999996</v>
      </c>
      <c r="D27" s="18">
        <f t="shared" si="1"/>
        <v>4136.9080777500003</v>
      </c>
      <c r="E27" s="19">
        <f t="shared" si="2"/>
        <v>25.122923549089066</v>
      </c>
      <c r="F27" s="19">
        <f t="shared" si="3"/>
        <v>12.561461774544533</v>
      </c>
      <c r="G27" s="19">
        <f t="shared" si="4"/>
        <v>5.0245847098178134</v>
      </c>
      <c r="H27" s="20">
        <f t="shared" si="5"/>
        <v>23.866777371634612</v>
      </c>
    </row>
    <row r="28" spans="1:8" x14ac:dyDescent="0.3">
      <c r="A28" s="8">
        <f t="shared" si="6"/>
        <v>21</v>
      </c>
      <c r="B28" s="18">
        <v>43233.23</v>
      </c>
      <c r="C28" s="18">
        <f t="shared" si="0"/>
        <v>49662.011301000006</v>
      </c>
      <c r="D28" s="18">
        <f t="shared" si="1"/>
        <v>4138.5009417500005</v>
      </c>
      <c r="E28" s="19">
        <f t="shared" si="2"/>
        <v>25.132596812246966</v>
      </c>
      <c r="F28" s="19">
        <f t="shared" si="3"/>
        <v>12.566298406123483</v>
      </c>
      <c r="G28" s="19">
        <f t="shared" si="4"/>
        <v>5.0265193624493936</v>
      </c>
      <c r="H28" s="20">
        <f t="shared" si="5"/>
        <v>23.875966971634618</v>
      </c>
    </row>
    <row r="29" spans="1:8" x14ac:dyDescent="0.3">
      <c r="A29" s="8">
        <f t="shared" si="6"/>
        <v>22</v>
      </c>
      <c r="B29" s="18">
        <v>44764.78</v>
      </c>
      <c r="C29" s="18">
        <f t="shared" si="0"/>
        <v>51421.302786</v>
      </c>
      <c r="D29" s="18">
        <f t="shared" si="1"/>
        <v>4285.1085654999997</v>
      </c>
      <c r="E29" s="19">
        <f t="shared" si="2"/>
        <v>26.022926511133605</v>
      </c>
      <c r="F29" s="19">
        <f t="shared" si="3"/>
        <v>13.011463255566802</v>
      </c>
      <c r="G29" s="19">
        <f t="shared" si="4"/>
        <v>5.2045853022267208</v>
      </c>
      <c r="H29" s="20">
        <f t="shared" si="5"/>
        <v>24.721780185576922</v>
      </c>
    </row>
    <row r="30" spans="1:8" x14ac:dyDescent="0.3">
      <c r="A30" s="8">
        <f t="shared" si="6"/>
        <v>23</v>
      </c>
      <c r="B30" s="18">
        <v>46312.95</v>
      </c>
      <c r="C30" s="18">
        <f t="shared" si="0"/>
        <v>53199.685664999997</v>
      </c>
      <c r="D30" s="18">
        <f t="shared" si="1"/>
        <v>4433.3071387500004</v>
      </c>
      <c r="E30" s="19">
        <f t="shared" si="2"/>
        <v>26.922917846659917</v>
      </c>
      <c r="F30" s="19">
        <f t="shared" si="3"/>
        <v>13.461458923329959</v>
      </c>
      <c r="G30" s="19">
        <f t="shared" si="4"/>
        <v>5.3845835693319835</v>
      </c>
      <c r="H30" s="20">
        <f t="shared" si="5"/>
        <v>25.576771954326922</v>
      </c>
    </row>
    <row r="31" spans="1:8" x14ac:dyDescent="0.3">
      <c r="A31" s="8">
        <f t="shared" si="6"/>
        <v>24</v>
      </c>
      <c r="B31" s="18">
        <v>47844.5</v>
      </c>
      <c r="C31" s="18">
        <f t="shared" si="0"/>
        <v>54958.977150000006</v>
      </c>
      <c r="D31" s="18">
        <f t="shared" si="1"/>
        <v>4579.9147624999996</v>
      </c>
      <c r="E31" s="19">
        <f t="shared" si="2"/>
        <v>27.813247545546563</v>
      </c>
      <c r="F31" s="19">
        <f t="shared" si="3"/>
        <v>13.906623772773282</v>
      </c>
      <c r="G31" s="19">
        <f t="shared" si="4"/>
        <v>5.5626495091093124</v>
      </c>
      <c r="H31" s="20">
        <f t="shared" si="5"/>
        <v>26.422585168269233</v>
      </c>
    </row>
    <row r="32" spans="1:8" x14ac:dyDescent="0.3">
      <c r="A32" s="8">
        <f t="shared" si="6"/>
        <v>25</v>
      </c>
      <c r="B32" s="18">
        <v>47947.94</v>
      </c>
      <c r="C32" s="18">
        <f t="shared" si="0"/>
        <v>55077.798678000006</v>
      </c>
      <c r="D32" s="18">
        <f t="shared" si="1"/>
        <v>4589.8165565000008</v>
      </c>
      <c r="E32" s="19">
        <f t="shared" si="2"/>
        <v>27.873379897773283</v>
      </c>
      <c r="F32" s="19">
        <f t="shared" si="3"/>
        <v>13.936689948886642</v>
      </c>
      <c r="G32" s="19">
        <f t="shared" si="4"/>
        <v>5.574675979554657</v>
      </c>
      <c r="H32" s="20">
        <f t="shared" si="5"/>
        <v>26.479710902884619</v>
      </c>
    </row>
    <row r="33" spans="1:8" x14ac:dyDescent="0.3">
      <c r="A33" s="8">
        <f t="shared" si="6"/>
        <v>26</v>
      </c>
      <c r="B33" s="18">
        <v>48028.4</v>
      </c>
      <c r="C33" s="18">
        <f t="shared" si="0"/>
        <v>55170.223080000003</v>
      </c>
      <c r="D33" s="18">
        <f t="shared" si="1"/>
        <v>4597.5185900000006</v>
      </c>
      <c r="E33" s="19">
        <f t="shared" si="2"/>
        <v>27.920153380566802</v>
      </c>
      <c r="F33" s="19">
        <f t="shared" si="3"/>
        <v>13.960076690283401</v>
      </c>
      <c r="G33" s="19">
        <f t="shared" si="4"/>
        <v>5.5840306761133602</v>
      </c>
      <c r="H33" s="20">
        <f t="shared" si="5"/>
        <v>26.524145711538463</v>
      </c>
    </row>
    <row r="34" spans="1:8" x14ac:dyDescent="0.3">
      <c r="A34" s="8">
        <f t="shared" si="6"/>
        <v>27</v>
      </c>
      <c r="B34" s="18">
        <v>48119.68</v>
      </c>
      <c r="C34" s="18">
        <f t="shared" si="0"/>
        <v>55275.076416000004</v>
      </c>
      <c r="D34" s="18">
        <f t="shared" si="1"/>
        <v>4606.2563680000003</v>
      </c>
      <c r="E34" s="19">
        <f t="shared" si="2"/>
        <v>27.9732168097166</v>
      </c>
      <c r="F34" s="19">
        <f t="shared" si="3"/>
        <v>13.9866084048583</v>
      </c>
      <c r="G34" s="19">
        <f t="shared" si="4"/>
        <v>5.5946433619433202</v>
      </c>
      <c r="H34" s="20">
        <f t="shared" si="5"/>
        <v>26.574555969230772</v>
      </c>
    </row>
    <row r="35" spans="1:8" x14ac:dyDescent="0.3">
      <c r="A35" s="8">
        <f t="shared" si="6"/>
        <v>28</v>
      </c>
      <c r="B35" s="18">
        <v>48188.77</v>
      </c>
      <c r="C35" s="18">
        <f t="shared" si="0"/>
        <v>55354.440098999999</v>
      </c>
      <c r="D35" s="18">
        <f t="shared" si="1"/>
        <v>4612.87000825</v>
      </c>
      <c r="E35" s="19">
        <f t="shared" si="2"/>
        <v>28.013380616902833</v>
      </c>
      <c r="F35" s="19">
        <f t="shared" si="3"/>
        <v>14.006690308451416</v>
      </c>
      <c r="G35" s="19">
        <f t="shared" si="4"/>
        <v>5.6026761233805669</v>
      </c>
      <c r="H35" s="20">
        <f t="shared" si="5"/>
        <v>26.612711586057692</v>
      </c>
    </row>
    <row r="36" spans="1:8" x14ac:dyDescent="0.3">
      <c r="A36" s="8">
        <f t="shared" si="6"/>
        <v>29</v>
      </c>
      <c r="B36" s="18">
        <v>48252.74</v>
      </c>
      <c r="C36" s="18">
        <f t="shared" si="0"/>
        <v>55427.922438000001</v>
      </c>
      <c r="D36" s="18">
        <f t="shared" si="1"/>
        <v>4618.9935365000001</v>
      </c>
      <c r="E36" s="19">
        <f t="shared" si="2"/>
        <v>28.050568035425101</v>
      </c>
      <c r="F36" s="19">
        <f t="shared" si="3"/>
        <v>14.025284017712551</v>
      </c>
      <c r="G36" s="19">
        <f t="shared" si="4"/>
        <v>5.6101136070850206</v>
      </c>
      <c r="H36" s="20">
        <f t="shared" si="5"/>
        <v>26.648039633653848</v>
      </c>
    </row>
    <row r="37" spans="1:8" x14ac:dyDescent="0.3">
      <c r="A37" s="8">
        <f t="shared" si="6"/>
        <v>30</v>
      </c>
      <c r="B37" s="18">
        <v>48312.05</v>
      </c>
      <c r="C37" s="18">
        <f t="shared" si="0"/>
        <v>55496.051835000006</v>
      </c>
      <c r="D37" s="18">
        <f t="shared" si="1"/>
        <v>4624.6709862500011</v>
      </c>
      <c r="E37" s="19">
        <f t="shared" si="2"/>
        <v>28.085046475202432</v>
      </c>
      <c r="F37" s="19">
        <f t="shared" si="3"/>
        <v>14.042523237601216</v>
      </c>
      <c r="G37" s="19">
        <f t="shared" si="4"/>
        <v>5.6170092950404866</v>
      </c>
      <c r="H37" s="20">
        <f t="shared" si="5"/>
        <v>26.68079415144231</v>
      </c>
    </row>
    <row r="38" spans="1:8" x14ac:dyDescent="0.3">
      <c r="A38" s="8">
        <f t="shared" si="6"/>
        <v>31</v>
      </c>
      <c r="B38" s="18">
        <v>48366.94</v>
      </c>
      <c r="C38" s="18">
        <f t="shared" si="0"/>
        <v>55559.103978000006</v>
      </c>
      <c r="D38" s="18">
        <f t="shared" si="1"/>
        <v>4629.9253315000005</v>
      </c>
      <c r="E38" s="19">
        <f t="shared" si="2"/>
        <v>28.116955454453443</v>
      </c>
      <c r="F38" s="19">
        <f t="shared" si="3"/>
        <v>14.058477727226721</v>
      </c>
      <c r="G38" s="19">
        <f t="shared" si="4"/>
        <v>5.6233910908906886</v>
      </c>
      <c r="H38" s="20">
        <f t="shared" si="5"/>
        <v>26.711107681730773</v>
      </c>
    </row>
    <row r="39" spans="1:8" x14ac:dyDescent="0.3">
      <c r="A39" s="8">
        <f t="shared" si="6"/>
        <v>32</v>
      </c>
      <c r="B39" s="18">
        <v>48417.78</v>
      </c>
      <c r="C39" s="18">
        <f t="shared" si="0"/>
        <v>55617.503885999999</v>
      </c>
      <c r="D39" s="18">
        <f t="shared" si="1"/>
        <v>4634.7919904999999</v>
      </c>
      <c r="E39" s="19">
        <f t="shared" si="2"/>
        <v>28.146510063765181</v>
      </c>
      <c r="F39" s="19">
        <f t="shared" si="3"/>
        <v>14.07325503188259</v>
      </c>
      <c r="G39" s="19">
        <f t="shared" si="4"/>
        <v>5.629302012753036</v>
      </c>
      <c r="H39" s="20">
        <f t="shared" si="5"/>
        <v>26.739184560576923</v>
      </c>
    </row>
    <row r="40" spans="1:8" x14ac:dyDescent="0.3">
      <c r="A40" s="8">
        <f t="shared" si="6"/>
        <v>33</v>
      </c>
      <c r="B40" s="18">
        <v>48464.84</v>
      </c>
      <c r="C40" s="18">
        <f t="shared" si="0"/>
        <v>55671.561708000001</v>
      </c>
      <c r="D40" s="18">
        <f t="shared" si="1"/>
        <v>4639.2968089999995</v>
      </c>
      <c r="E40" s="19">
        <f t="shared" si="2"/>
        <v>28.173867261133605</v>
      </c>
      <c r="F40" s="19">
        <f t="shared" si="3"/>
        <v>14.086933630566802</v>
      </c>
      <c r="G40" s="19">
        <f t="shared" si="4"/>
        <v>5.634773452226721</v>
      </c>
      <c r="H40" s="20">
        <f t="shared" si="5"/>
        <v>26.765173898076924</v>
      </c>
    </row>
    <row r="41" spans="1:8" x14ac:dyDescent="0.3">
      <c r="A41" s="8">
        <f t="shared" si="6"/>
        <v>34</v>
      </c>
      <c r="B41" s="18">
        <v>48508.44</v>
      </c>
      <c r="C41" s="18">
        <f t="shared" si="0"/>
        <v>55721.645028000006</v>
      </c>
      <c r="D41" s="18">
        <f t="shared" si="1"/>
        <v>4643.4704190000002</v>
      </c>
      <c r="E41" s="19">
        <f t="shared" si="2"/>
        <v>28.199213070850206</v>
      </c>
      <c r="F41" s="19">
        <f t="shared" si="3"/>
        <v>14.099606535425103</v>
      </c>
      <c r="G41" s="19">
        <f t="shared" si="4"/>
        <v>5.6398426141700408</v>
      </c>
      <c r="H41" s="20">
        <f t="shared" si="5"/>
        <v>26.789252417307694</v>
      </c>
    </row>
    <row r="42" spans="1:8" x14ac:dyDescent="0.3">
      <c r="A42" s="21">
        <f t="shared" si="6"/>
        <v>35</v>
      </c>
      <c r="B42" s="22">
        <v>48548.79</v>
      </c>
      <c r="C42" s="22">
        <f t="shared" si="0"/>
        <v>55767.995073000006</v>
      </c>
      <c r="D42" s="22">
        <f t="shared" si="1"/>
        <v>4647.3329227499999</v>
      </c>
      <c r="E42" s="23">
        <f t="shared" si="2"/>
        <v>28.222669571356278</v>
      </c>
      <c r="F42" s="23">
        <f t="shared" si="3"/>
        <v>14.111334785678139</v>
      </c>
      <c r="G42" s="23">
        <f t="shared" si="4"/>
        <v>5.6445339142712552</v>
      </c>
      <c r="H42" s="24">
        <f t="shared" si="5"/>
        <v>26.811536092788465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18</v>
      </c>
      <c r="B1" s="1" t="s">
        <v>63</v>
      </c>
    </row>
    <row r="2" spans="1:8" x14ac:dyDescent="0.3">
      <c r="A2" s="4"/>
      <c r="D2" s="3">
        <f>Inhoud!B4</f>
        <v>45261</v>
      </c>
    </row>
    <row r="3" spans="1:8" ht="14.4" x14ac:dyDescent="0.3">
      <c r="A3" s="1"/>
      <c r="B3" s="1"/>
      <c r="C3" s="5" t="s">
        <v>1</v>
      </c>
      <c r="D3" s="33">
        <f>Inhoud!B6</f>
        <v>1.1487000000000001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45261</v>
      </c>
      <c r="D6" s="13">
        <f>C6</f>
        <v>45261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31873.09</v>
      </c>
      <c r="C7" s="18">
        <f t="shared" ref="C7:C42" si="0">B7*$D$3</f>
        <v>36612.618482999998</v>
      </c>
      <c r="D7" s="18">
        <f t="shared" ref="D7:D42" si="1">B7/12*$D$3</f>
        <v>3051.05154025</v>
      </c>
      <c r="E7" s="19">
        <f t="shared" ref="E7:E42" si="2">C7/1976</f>
        <v>18.528653078441295</v>
      </c>
      <c r="F7" s="19">
        <f>E7/2</f>
        <v>9.2643265392206473</v>
      </c>
      <c r="G7" s="19">
        <f>E7/5</f>
        <v>3.705730615688259</v>
      </c>
      <c r="H7" s="20">
        <f>C7/2080</f>
        <v>17.602220424519231</v>
      </c>
    </row>
    <row r="8" spans="1:8" x14ac:dyDescent="0.3">
      <c r="A8" s="8">
        <f>A7+1</f>
        <v>1</v>
      </c>
      <c r="B8" s="18">
        <v>32827.599999999999</v>
      </c>
      <c r="C8" s="18">
        <f t="shared" si="0"/>
        <v>37709.064120000003</v>
      </c>
      <c r="D8" s="18">
        <f t="shared" si="1"/>
        <v>3142.4220100000002</v>
      </c>
      <c r="E8" s="19">
        <f t="shared" si="2"/>
        <v>19.08353447368421</v>
      </c>
      <c r="F8" s="19">
        <f t="shared" ref="F8:F42" si="3">E8/2</f>
        <v>9.5417672368421051</v>
      </c>
      <c r="G8" s="19">
        <f t="shared" ref="G8:G42" si="4">E8/5</f>
        <v>3.8167068947368419</v>
      </c>
      <c r="H8" s="20">
        <f t="shared" ref="H8:H42" si="5">C8/2080</f>
        <v>18.12935775</v>
      </c>
    </row>
    <row r="9" spans="1:8" x14ac:dyDescent="0.3">
      <c r="A9" s="8">
        <f t="shared" ref="A9:A42" si="6">A8+1</f>
        <v>2</v>
      </c>
      <c r="B9" s="18">
        <v>33861.199999999997</v>
      </c>
      <c r="C9" s="18">
        <f t="shared" si="0"/>
        <v>38896.360439999997</v>
      </c>
      <c r="D9" s="18">
        <f t="shared" si="1"/>
        <v>3241.36337</v>
      </c>
      <c r="E9" s="19">
        <f t="shared" si="2"/>
        <v>19.684392935222672</v>
      </c>
      <c r="F9" s="19">
        <f t="shared" si="3"/>
        <v>9.8421964676113358</v>
      </c>
      <c r="G9" s="19">
        <f t="shared" si="4"/>
        <v>3.9368785870445344</v>
      </c>
      <c r="H9" s="20">
        <f t="shared" si="5"/>
        <v>18.700173288461539</v>
      </c>
    </row>
    <row r="10" spans="1:8" x14ac:dyDescent="0.3">
      <c r="A10" s="8">
        <f t="shared" si="6"/>
        <v>3</v>
      </c>
      <c r="B10" s="18">
        <v>34916.629999999997</v>
      </c>
      <c r="C10" s="18">
        <f t="shared" si="0"/>
        <v>40108.732880999996</v>
      </c>
      <c r="D10" s="18">
        <f t="shared" si="1"/>
        <v>3342.3944067499997</v>
      </c>
      <c r="E10" s="19">
        <f t="shared" si="2"/>
        <v>20.297941741396759</v>
      </c>
      <c r="F10" s="19">
        <f t="shared" si="3"/>
        <v>10.148970870698379</v>
      </c>
      <c r="G10" s="19">
        <f t="shared" si="4"/>
        <v>4.0595883482793518</v>
      </c>
      <c r="H10" s="20">
        <f t="shared" si="5"/>
        <v>19.283044654326922</v>
      </c>
    </row>
    <row r="11" spans="1:8" x14ac:dyDescent="0.3">
      <c r="A11" s="8">
        <f t="shared" si="6"/>
        <v>4</v>
      </c>
      <c r="B11" s="18">
        <v>35891.93</v>
      </c>
      <c r="C11" s="18">
        <f t="shared" si="0"/>
        <v>41229.059991000002</v>
      </c>
      <c r="D11" s="18">
        <f t="shared" si="1"/>
        <v>3435.7549992500003</v>
      </c>
      <c r="E11" s="19">
        <f t="shared" si="2"/>
        <v>20.864908902327937</v>
      </c>
      <c r="F11" s="19">
        <f t="shared" si="3"/>
        <v>10.432454451163968</v>
      </c>
      <c r="G11" s="19">
        <f t="shared" si="4"/>
        <v>4.1729817804655873</v>
      </c>
      <c r="H11" s="20">
        <f t="shared" si="5"/>
        <v>19.821663457211539</v>
      </c>
    </row>
    <row r="12" spans="1:8" x14ac:dyDescent="0.3">
      <c r="A12" s="8">
        <f t="shared" si="6"/>
        <v>5</v>
      </c>
      <c r="B12" s="18">
        <v>36639.31</v>
      </c>
      <c r="C12" s="18">
        <f t="shared" si="0"/>
        <v>42087.575397000001</v>
      </c>
      <c r="D12" s="18">
        <f t="shared" si="1"/>
        <v>3507.29794975</v>
      </c>
      <c r="E12" s="19">
        <f t="shared" si="2"/>
        <v>21.299380261639676</v>
      </c>
      <c r="F12" s="19">
        <f t="shared" si="3"/>
        <v>10.649690130819838</v>
      </c>
      <c r="G12" s="19">
        <f t="shared" si="4"/>
        <v>4.2598760523279351</v>
      </c>
      <c r="H12" s="20">
        <f t="shared" si="5"/>
        <v>20.234411248557691</v>
      </c>
    </row>
    <row r="13" spans="1:8" x14ac:dyDescent="0.3">
      <c r="A13" s="8">
        <f t="shared" si="6"/>
        <v>6</v>
      </c>
      <c r="B13" s="18">
        <v>37587.449999999997</v>
      </c>
      <c r="C13" s="18">
        <f t="shared" si="0"/>
        <v>43176.703815000001</v>
      </c>
      <c r="D13" s="18">
        <f t="shared" si="1"/>
        <v>3598.0586512499999</v>
      </c>
      <c r="E13" s="19">
        <f t="shared" si="2"/>
        <v>21.85055861082996</v>
      </c>
      <c r="F13" s="19">
        <f t="shared" si="3"/>
        <v>10.92527930541498</v>
      </c>
      <c r="G13" s="19">
        <f t="shared" si="4"/>
        <v>4.3701117221659924</v>
      </c>
      <c r="H13" s="20">
        <f t="shared" si="5"/>
        <v>20.758030680288464</v>
      </c>
    </row>
    <row r="14" spans="1:8" x14ac:dyDescent="0.3">
      <c r="A14" s="8">
        <f t="shared" si="6"/>
        <v>7</v>
      </c>
      <c r="B14" s="18">
        <v>38635.589999999997</v>
      </c>
      <c r="C14" s="18">
        <f t="shared" si="0"/>
        <v>44380.702232999996</v>
      </c>
      <c r="D14" s="18">
        <f t="shared" si="1"/>
        <v>3698.39185275</v>
      </c>
      <c r="E14" s="19">
        <f t="shared" si="2"/>
        <v>22.459869551113357</v>
      </c>
      <c r="F14" s="19">
        <f t="shared" si="3"/>
        <v>11.229934775556679</v>
      </c>
      <c r="G14" s="19">
        <f t="shared" si="4"/>
        <v>4.4919739102226712</v>
      </c>
      <c r="H14" s="20">
        <f t="shared" si="5"/>
        <v>21.33687607355769</v>
      </c>
    </row>
    <row r="15" spans="1:8" x14ac:dyDescent="0.3">
      <c r="A15" s="8">
        <f t="shared" si="6"/>
        <v>8</v>
      </c>
      <c r="B15" s="18">
        <v>39271.64</v>
      </c>
      <c r="C15" s="18">
        <f t="shared" si="0"/>
        <v>45111.332868000005</v>
      </c>
      <c r="D15" s="18">
        <f t="shared" si="1"/>
        <v>3759.2777390000001</v>
      </c>
      <c r="E15" s="19">
        <f t="shared" si="2"/>
        <v>22.829621896761136</v>
      </c>
      <c r="F15" s="19">
        <f t="shared" si="3"/>
        <v>11.414810948380568</v>
      </c>
      <c r="G15" s="19">
        <f t="shared" si="4"/>
        <v>4.5659243793522268</v>
      </c>
      <c r="H15" s="20">
        <f t="shared" si="5"/>
        <v>21.68814080192308</v>
      </c>
    </row>
    <row r="16" spans="1:8" x14ac:dyDescent="0.3">
      <c r="A16" s="8">
        <f t="shared" si="6"/>
        <v>9</v>
      </c>
      <c r="B16" s="18">
        <v>40063.53</v>
      </c>
      <c r="C16" s="18">
        <f t="shared" si="0"/>
        <v>46020.976910999998</v>
      </c>
      <c r="D16" s="18">
        <f t="shared" si="1"/>
        <v>3835.0814092500004</v>
      </c>
      <c r="E16" s="19">
        <f t="shared" si="2"/>
        <v>23.289968072368421</v>
      </c>
      <c r="F16" s="19">
        <f t="shared" si="3"/>
        <v>11.64498403618421</v>
      </c>
      <c r="G16" s="19">
        <f t="shared" si="4"/>
        <v>4.6579936144736838</v>
      </c>
      <c r="H16" s="20">
        <f t="shared" si="5"/>
        <v>22.12546966875</v>
      </c>
    </row>
    <row r="17" spans="1:8" x14ac:dyDescent="0.3">
      <c r="A17" s="8">
        <f t="shared" si="6"/>
        <v>10</v>
      </c>
      <c r="B17" s="18">
        <v>40732.28</v>
      </c>
      <c r="C17" s="18">
        <f t="shared" si="0"/>
        <v>46789.170036000003</v>
      </c>
      <c r="D17" s="18">
        <f t="shared" si="1"/>
        <v>3899.097503</v>
      </c>
      <c r="E17" s="19">
        <f t="shared" si="2"/>
        <v>23.678729775303644</v>
      </c>
      <c r="F17" s="19">
        <f t="shared" si="3"/>
        <v>11.839364887651822</v>
      </c>
      <c r="G17" s="19">
        <f t="shared" si="4"/>
        <v>4.7357459550607288</v>
      </c>
      <c r="H17" s="20">
        <f t="shared" si="5"/>
        <v>22.494793286538464</v>
      </c>
    </row>
    <row r="18" spans="1:8" x14ac:dyDescent="0.3">
      <c r="A18" s="8">
        <f t="shared" si="6"/>
        <v>11</v>
      </c>
      <c r="B18" s="18">
        <v>41354.300000000003</v>
      </c>
      <c r="C18" s="18">
        <f t="shared" si="0"/>
        <v>47503.684410000009</v>
      </c>
      <c r="D18" s="18">
        <f t="shared" si="1"/>
        <v>3958.6403675000006</v>
      </c>
      <c r="E18" s="19">
        <f t="shared" si="2"/>
        <v>24.040326118421056</v>
      </c>
      <c r="F18" s="19">
        <f t="shared" si="3"/>
        <v>12.020163059210528</v>
      </c>
      <c r="G18" s="19">
        <f t="shared" si="4"/>
        <v>4.8080652236842116</v>
      </c>
      <c r="H18" s="20">
        <f t="shared" si="5"/>
        <v>22.838309812500004</v>
      </c>
    </row>
    <row r="19" spans="1:8" x14ac:dyDescent="0.3">
      <c r="A19" s="8">
        <f t="shared" si="6"/>
        <v>12</v>
      </c>
      <c r="B19" s="18">
        <v>42096.95</v>
      </c>
      <c r="C19" s="18">
        <f t="shared" si="0"/>
        <v>48356.766465000001</v>
      </c>
      <c r="D19" s="18">
        <f t="shared" si="1"/>
        <v>4029.7305387500001</v>
      </c>
      <c r="E19" s="19">
        <f t="shared" si="2"/>
        <v>24.472047806174089</v>
      </c>
      <c r="F19" s="19">
        <f t="shared" si="3"/>
        <v>12.236023903087045</v>
      </c>
      <c r="G19" s="19">
        <f t="shared" si="4"/>
        <v>4.8944095612348182</v>
      </c>
      <c r="H19" s="20">
        <f t="shared" si="5"/>
        <v>23.248445415865383</v>
      </c>
    </row>
    <row r="20" spans="1:8" x14ac:dyDescent="0.3">
      <c r="A20" s="8">
        <f t="shared" si="6"/>
        <v>13</v>
      </c>
      <c r="B20" s="18">
        <v>42569.97</v>
      </c>
      <c r="C20" s="18">
        <f t="shared" si="0"/>
        <v>48900.124539000004</v>
      </c>
      <c r="D20" s="18">
        <f t="shared" si="1"/>
        <v>4075.01037825</v>
      </c>
      <c r="E20" s="19">
        <f t="shared" si="2"/>
        <v>24.747026588562754</v>
      </c>
      <c r="F20" s="19">
        <f t="shared" si="3"/>
        <v>12.373513294281377</v>
      </c>
      <c r="G20" s="19">
        <f t="shared" si="4"/>
        <v>4.949405317712551</v>
      </c>
      <c r="H20" s="20">
        <f t="shared" si="5"/>
        <v>23.509675259134617</v>
      </c>
    </row>
    <row r="21" spans="1:8" x14ac:dyDescent="0.3">
      <c r="A21" s="8">
        <f t="shared" si="6"/>
        <v>14</v>
      </c>
      <c r="B21" s="18">
        <v>43339.55</v>
      </c>
      <c r="C21" s="18">
        <f t="shared" si="0"/>
        <v>49784.141085000003</v>
      </c>
      <c r="D21" s="18">
        <f t="shared" si="1"/>
        <v>4148.6784237500005</v>
      </c>
      <c r="E21" s="19">
        <f t="shared" si="2"/>
        <v>25.194403383097168</v>
      </c>
      <c r="F21" s="19">
        <f t="shared" si="3"/>
        <v>12.597201691548584</v>
      </c>
      <c r="G21" s="19">
        <f t="shared" si="4"/>
        <v>5.0388806766194332</v>
      </c>
      <c r="H21" s="20">
        <f t="shared" si="5"/>
        <v>23.934683213942311</v>
      </c>
    </row>
    <row r="22" spans="1:8" x14ac:dyDescent="0.3">
      <c r="A22" s="8">
        <f t="shared" si="6"/>
        <v>15</v>
      </c>
      <c r="B22" s="18">
        <v>43755.75</v>
      </c>
      <c r="C22" s="18">
        <f t="shared" si="0"/>
        <v>50262.230025000004</v>
      </c>
      <c r="D22" s="18">
        <f t="shared" si="1"/>
        <v>4188.5191687500001</v>
      </c>
      <c r="E22" s="19">
        <f t="shared" si="2"/>
        <v>25.436351227226723</v>
      </c>
      <c r="F22" s="19">
        <f t="shared" si="3"/>
        <v>12.718175613613361</v>
      </c>
      <c r="G22" s="19">
        <f t="shared" si="4"/>
        <v>5.0872702454453442</v>
      </c>
      <c r="H22" s="20">
        <f t="shared" si="5"/>
        <v>24.164533665865388</v>
      </c>
    </row>
    <row r="23" spans="1:8" x14ac:dyDescent="0.3">
      <c r="A23" s="8">
        <f t="shared" si="6"/>
        <v>16</v>
      </c>
      <c r="B23" s="18">
        <v>44653.86</v>
      </c>
      <c r="C23" s="18">
        <f t="shared" si="0"/>
        <v>51293.888982000004</v>
      </c>
      <c r="D23" s="18">
        <f t="shared" si="1"/>
        <v>4274.4907485000003</v>
      </c>
      <c r="E23" s="19">
        <f t="shared" si="2"/>
        <v>25.95844584109312</v>
      </c>
      <c r="F23" s="19">
        <f t="shared" si="3"/>
        <v>12.97922292054656</v>
      </c>
      <c r="G23" s="19">
        <f t="shared" si="4"/>
        <v>5.1916891682186241</v>
      </c>
      <c r="H23" s="20">
        <f t="shared" si="5"/>
        <v>24.660523549038462</v>
      </c>
    </row>
    <row r="24" spans="1:8" x14ac:dyDescent="0.3">
      <c r="A24" s="8">
        <f t="shared" si="6"/>
        <v>17</v>
      </c>
      <c r="B24" s="18">
        <v>45248.18</v>
      </c>
      <c r="C24" s="18">
        <f t="shared" si="0"/>
        <v>51976.584366000003</v>
      </c>
      <c r="D24" s="18">
        <f t="shared" si="1"/>
        <v>4331.3820305000008</v>
      </c>
      <c r="E24" s="19">
        <f t="shared" si="2"/>
        <v>26.303939456477735</v>
      </c>
      <c r="F24" s="19">
        <f t="shared" si="3"/>
        <v>13.151969728238868</v>
      </c>
      <c r="G24" s="19">
        <f t="shared" si="4"/>
        <v>5.2607878912955472</v>
      </c>
      <c r="H24" s="20">
        <f t="shared" si="5"/>
        <v>24.988742483653848</v>
      </c>
    </row>
    <row r="25" spans="1:8" x14ac:dyDescent="0.3">
      <c r="A25" s="8">
        <f t="shared" si="6"/>
        <v>18</v>
      </c>
      <c r="B25" s="18">
        <v>45899.28</v>
      </c>
      <c r="C25" s="18">
        <f t="shared" si="0"/>
        <v>52724.502936000004</v>
      </c>
      <c r="D25" s="18">
        <f t="shared" si="1"/>
        <v>4393.7085780000007</v>
      </c>
      <c r="E25" s="19">
        <f t="shared" si="2"/>
        <v>26.682440757085022</v>
      </c>
      <c r="F25" s="19">
        <f t="shared" si="3"/>
        <v>13.341220378542511</v>
      </c>
      <c r="G25" s="19">
        <f t="shared" si="4"/>
        <v>5.3364881514170044</v>
      </c>
      <c r="H25" s="20">
        <f t="shared" si="5"/>
        <v>25.348318719230772</v>
      </c>
    </row>
    <row r="26" spans="1:8" x14ac:dyDescent="0.3">
      <c r="A26" s="8">
        <f t="shared" si="6"/>
        <v>19</v>
      </c>
      <c r="B26" s="18">
        <v>46443.13</v>
      </c>
      <c r="C26" s="18">
        <f t="shared" si="0"/>
        <v>53349.223430999999</v>
      </c>
      <c r="D26" s="18">
        <f t="shared" si="1"/>
        <v>4445.7686192500005</v>
      </c>
      <c r="E26" s="19">
        <f t="shared" si="2"/>
        <v>26.99859485374494</v>
      </c>
      <c r="F26" s="19">
        <f t="shared" si="3"/>
        <v>13.49929742687247</v>
      </c>
      <c r="G26" s="19">
        <f t="shared" si="4"/>
        <v>5.3997189707489879</v>
      </c>
      <c r="H26" s="20">
        <f t="shared" si="5"/>
        <v>25.648665111057692</v>
      </c>
    </row>
    <row r="27" spans="1:8" x14ac:dyDescent="0.3">
      <c r="A27" s="8">
        <f t="shared" si="6"/>
        <v>20</v>
      </c>
      <c r="B27" s="18">
        <v>46772.51</v>
      </c>
      <c r="C27" s="18">
        <f t="shared" si="0"/>
        <v>53727.582237000002</v>
      </c>
      <c r="D27" s="18">
        <f t="shared" si="1"/>
        <v>4477.2985197500002</v>
      </c>
      <c r="E27" s="19">
        <f t="shared" si="2"/>
        <v>27.190071982287449</v>
      </c>
      <c r="F27" s="19">
        <f t="shared" si="3"/>
        <v>13.595035991143725</v>
      </c>
      <c r="G27" s="19">
        <f t="shared" si="4"/>
        <v>5.4380143964574899</v>
      </c>
      <c r="H27" s="20">
        <f t="shared" si="5"/>
        <v>25.830568383173077</v>
      </c>
    </row>
    <row r="28" spans="1:8" x14ac:dyDescent="0.3">
      <c r="A28" s="8">
        <f t="shared" si="6"/>
        <v>21</v>
      </c>
      <c r="B28" s="18">
        <v>47271.22</v>
      </c>
      <c r="C28" s="18">
        <f t="shared" si="0"/>
        <v>54300.450414000006</v>
      </c>
      <c r="D28" s="18">
        <f t="shared" si="1"/>
        <v>4525.0375345000002</v>
      </c>
      <c r="E28" s="19">
        <f t="shared" si="2"/>
        <v>27.479985027327938</v>
      </c>
      <c r="F28" s="19">
        <f t="shared" si="3"/>
        <v>13.739992513663969</v>
      </c>
      <c r="G28" s="19">
        <f t="shared" si="4"/>
        <v>5.495997005465588</v>
      </c>
      <c r="H28" s="20">
        <f t="shared" si="5"/>
        <v>26.105985775961543</v>
      </c>
    </row>
    <row r="29" spans="1:8" x14ac:dyDescent="0.3">
      <c r="A29" s="8">
        <f t="shared" si="6"/>
        <v>22</v>
      </c>
      <c r="B29" s="18">
        <v>47572.84</v>
      </c>
      <c r="C29" s="18">
        <f t="shared" si="0"/>
        <v>54646.921307999997</v>
      </c>
      <c r="D29" s="18">
        <f t="shared" si="1"/>
        <v>4553.9101090000004</v>
      </c>
      <c r="E29" s="19">
        <f t="shared" si="2"/>
        <v>27.655324548582996</v>
      </c>
      <c r="F29" s="19">
        <f t="shared" si="3"/>
        <v>13.827662274291498</v>
      </c>
      <c r="G29" s="19">
        <f t="shared" si="4"/>
        <v>5.5310649097165996</v>
      </c>
      <c r="H29" s="20">
        <f t="shared" si="5"/>
        <v>26.272558321153845</v>
      </c>
    </row>
    <row r="30" spans="1:8" x14ac:dyDescent="0.3">
      <c r="A30" s="8">
        <f t="shared" si="6"/>
        <v>23</v>
      </c>
      <c r="B30" s="18">
        <v>48804.2</v>
      </c>
      <c r="C30" s="18">
        <f t="shared" si="0"/>
        <v>56061.384539999999</v>
      </c>
      <c r="D30" s="18">
        <f t="shared" si="1"/>
        <v>4671.7820449999999</v>
      </c>
      <c r="E30" s="19">
        <f t="shared" si="2"/>
        <v>28.371146022267205</v>
      </c>
      <c r="F30" s="19">
        <f t="shared" si="3"/>
        <v>14.185573011133602</v>
      </c>
      <c r="G30" s="19">
        <f t="shared" si="4"/>
        <v>5.6742292044534413</v>
      </c>
      <c r="H30" s="20">
        <f t="shared" si="5"/>
        <v>26.952588721153845</v>
      </c>
    </row>
    <row r="31" spans="1:8" x14ac:dyDescent="0.3">
      <c r="A31" s="8">
        <f t="shared" si="6"/>
        <v>24</v>
      </c>
      <c r="B31" s="18">
        <v>50416.34</v>
      </c>
      <c r="C31" s="18">
        <f t="shared" si="0"/>
        <v>57913.249757999998</v>
      </c>
      <c r="D31" s="18">
        <f t="shared" si="1"/>
        <v>4826.1041464999998</v>
      </c>
      <c r="E31" s="19">
        <f t="shared" si="2"/>
        <v>29.308324776315789</v>
      </c>
      <c r="F31" s="19">
        <f t="shared" si="3"/>
        <v>14.654162388157895</v>
      </c>
      <c r="G31" s="19">
        <f t="shared" si="4"/>
        <v>5.8616649552631577</v>
      </c>
      <c r="H31" s="20">
        <f t="shared" si="5"/>
        <v>27.842908537499998</v>
      </c>
    </row>
    <row r="32" spans="1:8" x14ac:dyDescent="0.3">
      <c r="A32" s="8">
        <f t="shared" si="6"/>
        <v>25</v>
      </c>
      <c r="B32" s="18">
        <v>50519.29</v>
      </c>
      <c r="C32" s="18">
        <f t="shared" si="0"/>
        <v>58031.508423000007</v>
      </c>
      <c r="D32" s="18">
        <f t="shared" si="1"/>
        <v>4835.9590352499999</v>
      </c>
      <c r="E32" s="19">
        <f t="shared" si="2"/>
        <v>29.368172278846156</v>
      </c>
      <c r="F32" s="19">
        <f t="shared" si="3"/>
        <v>14.684086139423078</v>
      </c>
      <c r="G32" s="19">
        <f t="shared" si="4"/>
        <v>5.8736344557692313</v>
      </c>
      <c r="H32" s="20">
        <f t="shared" si="5"/>
        <v>27.899763664903848</v>
      </c>
    </row>
    <row r="33" spans="1:8" x14ac:dyDescent="0.3">
      <c r="A33" s="8">
        <f t="shared" si="6"/>
        <v>26</v>
      </c>
      <c r="B33" s="18">
        <v>50604.07</v>
      </c>
      <c r="C33" s="18">
        <f t="shared" si="0"/>
        <v>58128.895209000002</v>
      </c>
      <c r="D33" s="18">
        <f t="shared" si="1"/>
        <v>4844.0746007500002</v>
      </c>
      <c r="E33" s="19">
        <f t="shared" si="2"/>
        <v>29.417457089574899</v>
      </c>
      <c r="F33" s="19">
        <f t="shared" si="3"/>
        <v>14.70872854478745</v>
      </c>
      <c r="G33" s="19">
        <f t="shared" si="4"/>
        <v>5.8834914179149802</v>
      </c>
      <c r="H33" s="20">
        <f t="shared" si="5"/>
        <v>27.946584235096154</v>
      </c>
    </row>
    <row r="34" spans="1:8" x14ac:dyDescent="0.3">
      <c r="A34" s="8">
        <f t="shared" si="6"/>
        <v>27</v>
      </c>
      <c r="B34" s="18">
        <v>50694.17</v>
      </c>
      <c r="C34" s="18">
        <f t="shared" si="0"/>
        <v>58232.393079000001</v>
      </c>
      <c r="D34" s="18">
        <f t="shared" si="1"/>
        <v>4852.6994232500001</v>
      </c>
      <c r="E34" s="19">
        <f t="shared" si="2"/>
        <v>29.469834554149799</v>
      </c>
      <c r="F34" s="19">
        <f t="shared" si="3"/>
        <v>14.734917277074899</v>
      </c>
      <c r="G34" s="19">
        <f t="shared" si="4"/>
        <v>5.8939669108299597</v>
      </c>
      <c r="H34" s="20">
        <f t="shared" si="5"/>
        <v>27.996342826442309</v>
      </c>
    </row>
    <row r="35" spans="1:8" x14ac:dyDescent="0.3">
      <c r="A35" s="8">
        <f t="shared" si="6"/>
        <v>28</v>
      </c>
      <c r="B35" s="18">
        <v>50766.95</v>
      </c>
      <c r="C35" s="18">
        <f t="shared" si="0"/>
        <v>58315.995465</v>
      </c>
      <c r="D35" s="18">
        <f t="shared" si="1"/>
        <v>4859.6662887499997</v>
      </c>
      <c r="E35" s="19">
        <f t="shared" si="2"/>
        <v>29.512143453947367</v>
      </c>
      <c r="F35" s="19">
        <f t="shared" si="3"/>
        <v>14.756071726973683</v>
      </c>
      <c r="G35" s="19">
        <f t="shared" si="4"/>
        <v>5.9024286907894732</v>
      </c>
      <c r="H35" s="20">
        <f t="shared" si="5"/>
        <v>28.036536281250001</v>
      </c>
    </row>
    <row r="36" spans="1:8" x14ac:dyDescent="0.3">
      <c r="A36" s="8">
        <f t="shared" si="6"/>
        <v>29</v>
      </c>
      <c r="B36" s="18">
        <v>50834.35</v>
      </c>
      <c r="C36" s="18">
        <f t="shared" si="0"/>
        <v>58393.417845000004</v>
      </c>
      <c r="D36" s="18">
        <f t="shared" si="1"/>
        <v>4866.1181537499997</v>
      </c>
      <c r="E36" s="19">
        <f t="shared" si="2"/>
        <v>29.551324820344131</v>
      </c>
      <c r="F36" s="19">
        <f t="shared" si="3"/>
        <v>14.775662410172066</v>
      </c>
      <c r="G36" s="19">
        <f t="shared" si="4"/>
        <v>5.9102649640688263</v>
      </c>
      <c r="H36" s="20">
        <f t="shared" si="5"/>
        <v>28.073758579326924</v>
      </c>
    </row>
    <row r="37" spans="1:8" x14ac:dyDescent="0.3">
      <c r="A37" s="8">
        <f t="shared" si="6"/>
        <v>30</v>
      </c>
      <c r="B37" s="18">
        <v>50896.83</v>
      </c>
      <c r="C37" s="18">
        <f t="shared" si="0"/>
        <v>58465.188621000001</v>
      </c>
      <c r="D37" s="18">
        <f t="shared" si="1"/>
        <v>4872.0990517500004</v>
      </c>
      <c r="E37" s="19">
        <f t="shared" si="2"/>
        <v>29.587646063259111</v>
      </c>
      <c r="F37" s="19">
        <f t="shared" si="3"/>
        <v>14.793823031629556</v>
      </c>
      <c r="G37" s="19">
        <f t="shared" si="4"/>
        <v>5.9175292126518224</v>
      </c>
      <c r="H37" s="20">
        <f t="shared" si="5"/>
        <v>28.108263760096154</v>
      </c>
    </row>
    <row r="38" spans="1:8" x14ac:dyDescent="0.3">
      <c r="A38" s="8">
        <f t="shared" si="6"/>
        <v>31</v>
      </c>
      <c r="B38" s="18">
        <v>50954.65</v>
      </c>
      <c r="C38" s="18">
        <f t="shared" si="0"/>
        <v>58531.606455000001</v>
      </c>
      <c r="D38" s="18">
        <f t="shared" si="1"/>
        <v>4877.633871250001</v>
      </c>
      <c r="E38" s="19">
        <f t="shared" si="2"/>
        <v>29.62125832742915</v>
      </c>
      <c r="F38" s="19">
        <f t="shared" si="3"/>
        <v>14.810629163714575</v>
      </c>
      <c r="G38" s="19">
        <f t="shared" si="4"/>
        <v>5.9242516654858299</v>
      </c>
      <c r="H38" s="20">
        <f t="shared" si="5"/>
        <v>28.140195411057693</v>
      </c>
    </row>
    <row r="39" spans="1:8" x14ac:dyDescent="0.3">
      <c r="A39" s="8">
        <f t="shared" si="6"/>
        <v>32</v>
      </c>
      <c r="B39" s="18">
        <v>51008.21</v>
      </c>
      <c r="C39" s="18">
        <f t="shared" si="0"/>
        <v>58593.130827000001</v>
      </c>
      <c r="D39" s="18">
        <f t="shared" si="1"/>
        <v>4882.7609022500001</v>
      </c>
      <c r="E39" s="19">
        <f t="shared" si="2"/>
        <v>29.652394143218626</v>
      </c>
      <c r="F39" s="19">
        <f t="shared" si="3"/>
        <v>14.826197071609313</v>
      </c>
      <c r="G39" s="19">
        <f t="shared" si="4"/>
        <v>5.9304788286437251</v>
      </c>
      <c r="H39" s="20">
        <f t="shared" si="5"/>
        <v>28.169774436057693</v>
      </c>
    </row>
    <row r="40" spans="1:8" x14ac:dyDescent="0.3">
      <c r="A40" s="8">
        <f t="shared" si="6"/>
        <v>33</v>
      </c>
      <c r="B40" s="18">
        <v>51057.79</v>
      </c>
      <c r="C40" s="18">
        <f t="shared" si="0"/>
        <v>58650.083373000001</v>
      </c>
      <c r="D40" s="18">
        <f t="shared" si="1"/>
        <v>4887.5069477500001</v>
      </c>
      <c r="E40" s="19">
        <f t="shared" si="2"/>
        <v>29.681216281882591</v>
      </c>
      <c r="F40" s="19">
        <f t="shared" si="3"/>
        <v>14.840608140941296</v>
      </c>
      <c r="G40" s="19">
        <f t="shared" si="4"/>
        <v>5.9362432563765184</v>
      </c>
      <c r="H40" s="20">
        <f t="shared" si="5"/>
        <v>28.197155467788463</v>
      </c>
    </row>
    <row r="41" spans="1:8" x14ac:dyDescent="0.3">
      <c r="A41" s="8">
        <f t="shared" si="6"/>
        <v>34</v>
      </c>
      <c r="B41" s="18">
        <v>51103.73</v>
      </c>
      <c r="C41" s="18">
        <f t="shared" si="0"/>
        <v>58702.854651000009</v>
      </c>
      <c r="D41" s="18">
        <f t="shared" si="1"/>
        <v>4891.9045542500007</v>
      </c>
      <c r="E41" s="19">
        <f t="shared" si="2"/>
        <v>29.707922394230774</v>
      </c>
      <c r="F41" s="19">
        <f t="shared" si="3"/>
        <v>14.853961197115387</v>
      </c>
      <c r="G41" s="19">
        <f t="shared" si="4"/>
        <v>5.9415844788461545</v>
      </c>
      <c r="H41" s="20">
        <f t="shared" si="5"/>
        <v>28.222526274519236</v>
      </c>
    </row>
    <row r="42" spans="1:8" x14ac:dyDescent="0.3">
      <c r="A42" s="21">
        <f t="shared" si="6"/>
        <v>35</v>
      </c>
      <c r="B42" s="22">
        <v>51146.23</v>
      </c>
      <c r="C42" s="22">
        <f t="shared" si="0"/>
        <v>58751.674401000004</v>
      </c>
      <c r="D42" s="22">
        <f t="shared" si="1"/>
        <v>4895.9728667500012</v>
      </c>
      <c r="E42" s="23">
        <f t="shared" si="2"/>
        <v>29.732628745445346</v>
      </c>
      <c r="F42" s="23">
        <f t="shared" si="3"/>
        <v>14.866314372722673</v>
      </c>
      <c r="G42" s="23">
        <f t="shared" si="4"/>
        <v>5.9465257490890693</v>
      </c>
      <c r="H42" s="24">
        <f t="shared" si="5"/>
        <v>28.245997308173077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19</v>
      </c>
      <c r="B1" s="1" t="s">
        <v>44</v>
      </c>
    </row>
    <row r="2" spans="1:8" x14ac:dyDescent="0.3">
      <c r="A2" s="4"/>
      <c r="D2" s="3">
        <f>Inhoud!B4</f>
        <v>45261</v>
      </c>
    </row>
    <row r="3" spans="1:8" ht="14.4" x14ac:dyDescent="0.3">
      <c r="A3" s="1"/>
      <c r="B3" s="1"/>
      <c r="C3" s="5" t="s">
        <v>1</v>
      </c>
      <c r="D3" s="33">
        <f>Inhoud!B6</f>
        <v>1.1487000000000001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45261</v>
      </c>
      <c r="D6" s="13">
        <f>C6</f>
        <v>45261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37594.050000000003</v>
      </c>
      <c r="C7" s="18">
        <f t="shared" ref="C7:C42" si="0">B7*$D$3</f>
        <v>43184.285235000003</v>
      </c>
      <c r="D7" s="18">
        <f t="shared" ref="D7:D42" si="1">B7/12*$D$3</f>
        <v>3598.6904362500004</v>
      </c>
      <c r="E7" s="19">
        <f t="shared" ref="E7:E42" si="2">C7/1976</f>
        <v>21.854395361842109</v>
      </c>
      <c r="F7" s="19">
        <f>E7/2</f>
        <v>10.927197680921054</v>
      </c>
      <c r="G7" s="19">
        <f>E7/5</f>
        <v>4.3708790723684219</v>
      </c>
      <c r="H7" s="20">
        <f>C7/2080</f>
        <v>20.761675593750002</v>
      </c>
    </row>
    <row r="8" spans="1:8" x14ac:dyDescent="0.3">
      <c r="A8" s="8">
        <f>A7+1</f>
        <v>1</v>
      </c>
      <c r="B8" s="18">
        <v>38900.870000000003</v>
      </c>
      <c r="C8" s="18">
        <f t="shared" si="0"/>
        <v>44685.429369000005</v>
      </c>
      <c r="D8" s="18">
        <f t="shared" si="1"/>
        <v>3723.7857807500004</v>
      </c>
      <c r="E8" s="19">
        <f t="shared" si="2"/>
        <v>22.614083688765184</v>
      </c>
      <c r="F8" s="19">
        <f t="shared" ref="F8:F42" si="3">E8/2</f>
        <v>11.307041844382592</v>
      </c>
      <c r="G8" s="19">
        <f t="shared" ref="G8:G42" si="4">E8/5</f>
        <v>4.5228167377530371</v>
      </c>
      <c r="H8" s="20">
        <f t="shared" ref="H8:H42" si="5">C8/2080</f>
        <v>21.483379504326926</v>
      </c>
    </row>
    <row r="9" spans="1:8" x14ac:dyDescent="0.3">
      <c r="A9" s="8">
        <f t="shared" ref="A9:A42" si="6">A8+1</f>
        <v>2</v>
      </c>
      <c r="B9" s="18">
        <v>40163.760000000002</v>
      </c>
      <c r="C9" s="18">
        <f t="shared" si="0"/>
        <v>46136.111112000006</v>
      </c>
      <c r="D9" s="18">
        <f t="shared" si="1"/>
        <v>3844.6759260000003</v>
      </c>
      <c r="E9" s="19">
        <f t="shared" si="2"/>
        <v>23.348234368421057</v>
      </c>
      <c r="F9" s="19">
        <f t="shared" si="3"/>
        <v>11.674117184210528</v>
      </c>
      <c r="G9" s="19">
        <f t="shared" si="4"/>
        <v>4.6696468736842114</v>
      </c>
      <c r="H9" s="20">
        <f t="shared" si="5"/>
        <v>22.180822650000003</v>
      </c>
    </row>
    <row r="10" spans="1:8" x14ac:dyDescent="0.3">
      <c r="A10" s="8">
        <f t="shared" si="6"/>
        <v>3</v>
      </c>
      <c r="B10" s="18">
        <v>41381.61</v>
      </c>
      <c r="C10" s="18">
        <f t="shared" si="0"/>
        <v>47535.055407</v>
      </c>
      <c r="D10" s="18">
        <f t="shared" si="1"/>
        <v>3961.2546172500006</v>
      </c>
      <c r="E10" s="19">
        <f t="shared" si="2"/>
        <v>24.056202129048582</v>
      </c>
      <c r="F10" s="19">
        <f t="shared" si="3"/>
        <v>12.028101064524291</v>
      </c>
      <c r="G10" s="19">
        <f t="shared" si="4"/>
        <v>4.8112404258097161</v>
      </c>
      <c r="H10" s="20">
        <f t="shared" si="5"/>
        <v>22.853392022596154</v>
      </c>
    </row>
    <row r="11" spans="1:8" x14ac:dyDescent="0.3">
      <c r="A11" s="8">
        <f t="shared" si="6"/>
        <v>4</v>
      </c>
      <c r="B11" s="18">
        <v>42602.49</v>
      </c>
      <c r="C11" s="18">
        <f t="shared" si="0"/>
        <v>48937.480262999998</v>
      </c>
      <c r="D11" s="18">
        <f t="shared" si="1"/>
        <v>4078.1233552500003</v>
      </c>
      <c r="E11" s="19">
        <f t="shared" si="2"/>
        <v>24.765931307186232</v>
      </c>
      <c r="F11" s="19">
        <f t="shared" si="3"/>
        <v>12.382965653593116</v>
      </c>
      <c r="G11" s="19">
        <f t="shared" si="4"/>
        <v>4.9531862614372466</v>
      </c>
      <c r="H11" s="20">
        <f t="shared" si="5"/>
        <v>23.527634741826922</v>
      </c>
    </row>
    <row r="12" spans="1:8" x14ac:dyDescent="0.3">
      <c r="A12" s="8">
        <f t="shared" si="6"/>
        <v>5</v>
      </c>
      <c r="B12" s="18">
        <v>43851.27</v>
      </c>
      <c r="C12" s="18">
        <f t="shared" si="0"/>
        <v>50371.953848999998</v>
      </c>
      <c r="D12" s="18">
        <f t="shared" si="1"/>
        <v>4197.6628207499998</v>
      </c>
      <c r="E12" s="19">
        <f t="shared" si="2"/>
        <v>25.491879478238864</v>
      </c>
      <c r="F12" s="19">
        <f t="shared" si="3"/>
        <v>12.745939739119432</v>
      </c>
      <c r="G12" s="19">
        <f t="shared" si="4"/>
        <v>5.0983758956477727</v>
      </c>
      <c r="H12" s="20">
        <f t="shared" si="5"/>
        <v>24.217285504326924</v>
      </c>
    </row>
    <row r="13" spans="1:8" x14ac:dyDescent="0.3">
      <c r="A13" s="8">
        <f t="shared" si="6"/>
        <v>6</v>
      </c>
      <c r="B13" s="18">
        <v>44706.85</v>
      </c>
      <c r="C13" s="18">
        <f t="shared" si="0"/>
        <v>51354.758594999999</v>
      </c>
      <c r="D13" s="18">
        <f t="shared" si="1"/>
        <v>4279.5632162499996</v>
      </c>
      <c r="E13" s="19">
        <f t="shared" si="2"/>
        <v>25.989250301113358</v>
      </c>
      <c r="F13" s="19">
        <f t="shared" si="3"/>
        <v>12.994625150556679</v>
      </c>
      <c r="G13" s="19">
        <f t="shared" si="4"/>
        <v>5.197850060222672</v>
      </c>
      <c r="H13" s="20">
        <f t="shared" si="5"/>
        <v>24.689787786057693</v>
      </c>
    </row>
    <row r="14" spans="1:8" x14ac:dyDescent="0.3">
      <c r="A14" s="8">
        <f t="shared" si="6"/>
        <v>7</v>
      </c>
      <c r="B14" s="18">
        <v>45866.25</v>
      </c>
      <c r="C14" s="18">
        <f t="shared" si="0"/>
        <v>52686.561375000005</v>
      </c>
      <c r="D14" s="18">
        <f t="shared" si="1"/>
        <v>4390.5467812500001</v>
      </c>
      <c r="E14" s="19">
        <f t="shared" si="2"/>
        <v>26.663239562246964</v>
      </c>
      <c r="F14" s="19">
        <f t="shared" si="3"/>
        <v>13.331619781123482</v>
      </c>
      <c r="G14" s="19">
        <f t="shared" si="4"/>
        <v>5.3326479124493931</v>
      </c>
      <c r="H14" s="20">
        <f t="shared" si="5"/>
        <v>25.330077584134617</v>
      </c>
    </row>
    <row r="15" spans="1:8" x14ac:dyDescent="0.3">
      <c r="A15" s="8">
        <f t="shared" si="6"/>
        <v>8</v>
      </c>
      <c r="B15" s="18">
        <v>46634.04</v>
      </c>
      <c r="C15" s="18">
        <f t="shared" si="0"/>
        <v>53568.521748000006</v>
      </c>
      <c r="D15" s="18">
        <f t="shared" si="1"/>
        <v>4464.0434789999999</v>
      </c>
      <c r="E15" s="19">
        <f t="shared" si="2"/>
        <v>27.109575783400814</v>
      </c>
      <c r="F15" s="19">
        <f t="shared" si="3"/>
        <v>13.554787891700407</v>
      </c>
      <c r="G15" s="19">
        <f t="shared" si="4"/>
        <v>5.4219151566801624</v>
      </c>
      <c r="H15" s="20">
        <f t="shared" si="5"/>
        <v>25.754096994230771</v>
      </c>
    </row>
    <row r="16" spans="1:8" x14ac:dyDescent="0.3">
      <c r="A16" s="8">
        <f t="shared" si="6"/>
        <v>9</v>
      </c>
      <c r="B16" s="18">
        <v>47707.68</v>
      </c>
      <c r="C16" s="18">
        <f t="shared" si="0"/>
        <v>54801.812016000003</v>
      </c>
      <c r="D16" s="18">
        <f t="shared" si="1"/>
        <v>4566.8176679999997</v>
      </c>
      <c r="E16" s="19">
        <f t="shared" si="2"/>
        <v>27.733710534412957</v>
      </c>
      <c r="F16" s="19">
        <f t="shared" si="3"/>
        <v>13.866855267206478</v>
      </c>
      <c r="G16" s="19">
        <f t="shared" si="4"/>
        <v>5.5467421068825917</v>
      </c>
      <c r="H16" s="20">
        <f t="shared" si="5"/>
        <v>26.347025007692309</v>
      </c>
    </row>
    <row r="17" spans="1:8" x14ac:dyDescent="0.3">
      <c r="A17" s="8">
        <f t="shared" si="6"/>
        <v>10</v>
      </c>
      <c r="B17" s="18">
        <v>48415.43</v>
      </c>
      <c r="C17" s="18">
        <f t="shared" si="0"/>
        <v>55614.804441</v>
      </c>
      <c r="D17" s="18">
        <f t="shared" si="1"/>
        <v>4634.5670367500006</v>
      </c>
      <c r="E17" s="19">
        <f t="shared" si="2"/>
        <v>28.145143947874494</v>
      </c>
      <c r="F17" s="19">
        <f t="shared" si="3"/>
        <v>14.072571973937247</v>
      </c>
      <c r="G17" s="19">
        <f t="shared" si="4"/>
        <v>5.6290287895748987</v>
      </c>
      <c r="H17" s="20">
        <f t="shared" si="5"/>
        <v>26.737886750480769</v>
      </c>
    </row>
    <row r="18" spans="1:8" x14ac:dyDescent="0.3">
      <c r="A18" s="8">
        <f t="shared" si="6"/>
        <v>11</v>
      </c>
      <c r="B18" s="18">
        <v>49384.73</v>
      </c>
      <c r="C18" s="18">
        <f t="shared" si="0"/>
        <v>56728.239351000004</v>
      </c>
      <c r="D18" s="18">
        <f t="shared" si="1"/>
        <v>4727.3532792500009</v>
      </c>
      <c r="E18" s="19">
        <f t="shared" si="2"/>
        <v>28.708623153340081</v>
      </c>
      <c r="F18" s="19">
        <f t="shared" si="3"/>
        <v>14.354311576670041</v>
      </c>
      <c r="G18" s="19">
        <f t="shared" si="4"/>
        <v>5.7417246306680161</v>
      </c>
      <c r="H18" s="20">
        <f t="shared" si="5"/>
        <v>27.273191995673077</v>
      </c>
    </row>
    <row r="19" spans="1:8" x14ac:dyDescent="0.3">
      <c r="A19" s="8">
        <f t="shared" si="6"/>
        <v>12</v>
      </c>
      <c r="B19" s="18">
        <v>50092.56</v>
      </c>
      <c r="C19" s="18">
        <f t="shared" si="0"/>
        <v>57541.323671999999</v>
      </c>
      <c r="D19" s="18">
        <f t="shared" si="1"/>
        <v>4795.1103060000005</v>
      </c>
      <c r="E19" s="19">
        <f t="shared" si="2"/>
        <v>29.120103072874493</v>
      </c>
      <c r="F19" s="19">
        <f t="shared" si="3"/>
        <v>14.560051536437246</v>
      </c>
      <c r="G19" s="19">
        <f t="shared" si="4"/>
        <v>5.8240206145748985</v>
      </c>
      <c r="H19" s="20">
        <f t="shared" si="5"/>
        <v>27.66409791923077</v>
      </c>
    </row>
    <row r="20" spans="1:8" x14ac:dyDescent="0.3">
      <c r="A20" s="8">
        <f t="shared" si="6"/>
        <v>13</v>
      </c>
      <c r="B20" s="18">
        <v>50909.08</v>
      </c>
      <c r="C20" s="18">
        <f t="shared" si="0"/>
        <v>58479.260196000003</v>
      </c>
      <c r="D20" s="18">
        <f t="shared" si="1"/>
        <v>4873.2716829999999</v>
      </c>
      <c r="E20" s="19">
        <f t="shared" si="2"/>
        <v>29.594767305668018</v>
      </c>
      <c r="F20" s="19">
        <f t="shared" si="3"/>
        <v>14.797383652834009</v>
      </c>
      <c r="G20" s="19">
        <f t="shared" si="4"/>
        <v>5.9189534611336034</v>
      </c>
      <c r="H20" s="20">
        <f t="shared" si="5"/>
        <v>28.115028940384615</v>
      </c>
    </row>
    <row r="21" spans="1:8" x14ac:dyDescent="0.3">
      <c r="A21" s="8">
        <f t="shared" si="6"/>
        <v>14</v>
      </c>
      <c r="B21" s="18">
        <v>51623.040000000001</v>
      </c>
      <c r="C21" s="18">
        <f t="shared" si="0"/>
        <v>59299.386048</v>
      </c>
      <c r="D21" s="18">
        <f t="shared" si="1"/>
        <v>4941.6155040000003</v>
      </c>
      <c r="E21" s="19">
        <f t="shared" si="2"/>
        <v>30.009810753036437</v>
      </c>
      <c r="F21" s="19">
        <f t="shared" si="3"/>
        <v>15.004905376518218</v>
      </c>
      <c r="G21" s="19">
        <f t="shared" si="4"/>
        <v>6.0019621506072873</v>
      </c>
      <c r="H21" s="20">
        <f t="shared" si="5"/>
        <v>28.509320215384616</v>
      </c>
    </row>
    <row r="22" spans="1:8" x14ac:dyDescent="0.3">
      <c r="A22" s="8">
        <f t="shared" si="6"/>
        <v>15</v>
      </c>
      <c r="B22" s="18">
        <v>52293.08</v>
      </c>
      <c r="C22" s="18">
        <f t="shared" si="0"/>
        <v>60069.060996000007</v>
      </c>
      <c r="D22" s="18">
        <f t="shared" si="1"/>
        <v>5005.7550830000009</v>
      </c>
      <c r="E22" s="19">
        <f t="shared" si="2"/>
        <v>30.399322366396763</v>
      </c>
      <c r="F22" s="19">
        <f t="shared" si="3"/>
        <v>15.199661183198382</v>
      </c>
      <c r="G22" s="19">
        <f t="shared" si="4"/>
        <v>6.0798644732793523</v>
      </c>
      <c r="H22" s="20">
        <f t="shared" si="5"/>
        <v>28.879356248076927</v>
      </c>
    </row>
    <row r="23" spans="1:8" x14ac:dyDescent="0.3">
      <c r="A23" s="8">
        <f t="shared" si="6"/>
        <v>16</v>
      </c>
      <c r="B23" s="18">
        <v>53445.1</v>
      </c>
      <c r="C23" s="18">
        <f t="shared" si="0"/>
        <v>61392.38637</v>
      </c>
      <c r="D23" s="18">
        <f t="shared" si="1"/>
        <v>5116.0321974999997</v>
      </c>
      <c r="E23" s="19">
        <f t="shared" si="2"/>
        <v>31.069021442307694</v>
      </c>
      <c r="F23" s="19">
        <f t="shared" si="3"/>
        <v>15.534510721153847</v>
      </c>
      <c r="G23" s="19">
        <f t="shared" si="4"/>
        <v>6.2138042884615388</v>
      </c>
      <c r="H23" s="20">
        <f t="shared" si="5"/>
        <v>29.515570370192307</v>
      </c>
    </row>
    <row r="24" spans="1:8" x14ac:dyDescent="0.3">
      <c r="A24" s="8">
        <f t="shared" si="6"/>
        <v>17</v>
      </c>
      <c r="B24" s="18">
        <v>53893.01</v>
      </c>
      <c r="C24" s="18">
        <f t="shared" si="0"/>
        <v>61906.900587000004</v>
      </c>
      <c r="D24" s="18">
        <f t="shared" si="1"/>
        <v>5158.9083822499997</v>
      </c>
      <c r="E24" s="19">
        <f t="shared" si="2"/>
        <v>31.329403131072876</v>
      </c>
      <c r="F24" s="19">
        <f t="shared" si="3"/>
        <v>15.664701565536438</v>
      </c>
      <c r="G24" s="19">
        <f t="shared" si="4"/>
        <v>6.2658806262145754</v>
      </c>
      <c r="H24" s="20">
        <f t="shared" si="5"/>
        <v>29.762932974519231</v>
      </c>
    </row>
    <row r="25" spans="1:8" x14ac:dyDescent="0.3">
      <c r="A25" s="8">
        <f t="shared" si="6"/>
        <v>18</v>
      </c>
      <c r="B25" s="18">
        <v>55540.42</v>
      </c>
      <c r="C25" s="18">
        <f t="shared" si="0"/>
        <v>63799.280454</v>
      </c>
      <c r="D25" s="18">
        <f t="shared" si="1"/>
        <v>5316.6067045</v>
      </c>
      <c r="E25" s="19">
        <f t="shared" si="2"/>
        <v>32.287085249999997</v>
      </c>
      <c r="F25" s="19">
        <f t="shared" si="3"/>
        <v>16.143542624999998</v>
      </c>
      <c r="G25" s="19">
        <f t="shared" si="4"/>
        <v>6.4574170499999992</v>
      </c>
      <c r="H25" s="20">
        <f t="shared" si="5"/>
        <v>30.6727309875</v>
      </c>
    </row>
    <row r="26" spans="1:8" x14ac:dyDescent="0.3">
      <c r="A26" s="8">
        <f t="shared" si="6"/>
        <v>19</v>
      </c>
      <c r="B26" s="18">
        <v>55605.21</v>
      </c>
      <c r="C26" s="18">
        <f t="shared" si="0"/>
        <v>63873.704727000004</v>
      </c>
      <c r="D26" s="18">
        <f t="shared" si="1"/>
        <v>5322.8087272499997</v>
      </c>
      <c r="E26" s="19">
        <f t="shared" si="2"/>
        <v>32.324749355769235</v>
      </c>
      <c r="F26" s="19">
        <f t="shared" si="3"/>
        <v>16.162374677884618</v>
      </c>
      <c r="G26" s="19">
        <f t="shared" si="4"/>
        <v>6.4649498711538467</v>
      </c>
      <c r="H26" s="20">
        <f t="shared" si="5"/>
        <v>30.708511887980769</v>
      </c>
    </row>
    <row r="27" spans="1:8" x14ac:dyDescent="0.3">
      <c r="A27" s="8">
        <f t="shared" si="6"/>
        <v>20</v>
      </c>
      <c r="B27" s="18">
        <v>57635.71</v>
      </c>
      <c r="C27" s="18">
        <f t="shared" si="0"/>
        <v>66206.140077000004</v>
      </c>
      <c r="D27" s="18">
        <f t="shared" si="1"/>
        <v>5517.1783397499994</v>
      </c>
      <c r="E27" s="19">
        <f t="shared" si="2"/>
        <v>33.505131617914984</v>
      </c>
      <c r="F27" s="19">
        <f t="shared" si="3"/>
        <v>16.752565808957492</v>
      </c>
      <c r="G27" s="19">
        <f t="shared" si="4"/>
        <v>6.7010263235829965</v>
      </c>
      <c r="H27" s="20">
        <f t="shared" si="5"/>
        <v>31.829875037019232</v>
      </c>
    </row>
    <row r="28" spans="1:8" x14ac:dyDescent="0.3">
      <c r="A28" s="8">
        <f t="shared" si="6"/>
        <v>21</v>
      </c>
      <c r="B28" s="18">
        <v>57683.62</v>
      </c>
      <c r="C28" s="18">
        <f t="shared" si="0"/>
        <v>66261.174294000011</v>
      </c>
      <c r="D28" s="18">
        <f t="shared" si="1"/>
        <v>5521.7645245000003</v>
      </c>
      <c r="E28" s="19">
        <f t="shared" si="2"/>
        <v>33.532982942307697</v>
      </c>
      <c r="F28" s="19">
        <f t="shared" si="3"/>
        <v>16.766491471153849</v>
      </c>
      <c r="G28" s="19">
        <f t="shared" si="4"/>
        <v>6.7065965884615393</v>
      </c>
      <c r="H28" s="20">
        <f t="shared" si="5"/>
        <v>31.856333795192313</v>
      </c>
    </row>
    <row r="29" spans="1:8" x14ac:dyDescent="0.3">
      <c r="A29" s="8">
        <f t="shared" si="6"/>
        <v>22</v>
      </c>
      <c r="B29" s="18">
        <v>59731.03</v>
      </c>
      <c r="C29" s="18">
        <f t="shared" si="0"/>
        <v>68613.034161000003</v>
      </c>
      <c r="D29" s="18">
        <f t="shared" si="1"/>
        <v>5717.7528467500006</v>
      </c>
      <c r="E29" s="19">
        <f t="shared" si="2"/>
        <v>34.723195425607287</v>
      </c>
      <c r="F29" s="19">
        <f t="shared" si="3"/>
        <v>17.361597712803643</v>
      </c>
      <c r="G29" s="19">
        <f t="shared" si="4"/>
        <v>6.944639085121457</v>
      </c>
      <c r="H29" s="20">
        <f t="shared" si="5"/>
        <v>32.987035654326924</v>
      </c>
    </row>
    <row r="30" spans="1:8" x14ac:dyDescent="0.3">
      <c r="A30" s="8">
        <f t="shared" si="6"/>
        <v>23</v>
      </c>
      <c r="B30" s="18">
        <v>61826.32</v>
      </c>
      <c r="C30" s="18">
        <f t="shared" si="0"/>
        <v>71019.893784</v>
      </c>
      <c r="D30" s="18">
        <f t="shared" si="1"/>
        <v>5918.3244820000009</v>
      </c>
      <c r="E30" s="19">
        <f t="shared" si="2"/>
        <v>35.941241793522266</v>
      </c>
      <c r="F30" s="19">
        <f t="shared" si="3"/>
        <v>17.970620896761133</v>
      </c>
      <c r="G30" s="19">
        <f t="shared" si="4"/>
        <v>7.1882483587044534</v>
      </c>
      <c r="H30" s="20">
        <f t="shared" si="5"/>
        <v>34.144179703846156</v>
      </c>
    </row>
    <row r="31" spans="1:8" x14ac:dyDescent="0.3">
      <c r="A31" s="8">
        <f t="shared" si="6"/>
        <v>24</v>
      </c>
      <c r="B31" s="18">
        <v>63873.73</v>
      </c>
      <c r="C31" s="18">
        <f t="shared" si="0"/>
        <v>73371.753651000006</v>
      </c>
      <c r="D31" s="18">
        <f t="shared" si="1"/>
        <v>6114.3128042500011</v>
      </c>
      <c r="E31" s="19">
        <f t="shared" si="2"/>
        <v>37.131454276821863</v>
      </c>
      <c r="F31" s="19">
        <f t="shared" si="3"/>
        <v>18.565727138410931</v>
      </c>
      <c r="G31" s="19">
        <f t="shared" si="4"/>
        <v>7.4262908553643729</v>
      </c>
      <c r="H31" s="20">
        <f t="shared" si="5"/>
        <v>35.274881562980774</v>
      </c>
    </row>
    <row r="32" spans="1:8" x14ac:dyDescent="0.3">
      <c r="A32" s="8">
        <f t="shared" si="6"/>
        <v>25</v>
      </c>
      <c r="B32" s="18">
        <v>63989.62</v>
      </c>
      <c r="C32" s="18">
        <f t="shared" si="0"/>
        <v>73504.876494000011</v>
      </c>
      <c r="D32" s="18">
        <f t="shared" si="1"/>
        <v>6125.4063745000003</v>
      </c>
      <c r="E32" s="19">
        <f t="shared" si="2"/>
        <v>37.198824136639679</v>
      </c>
      <c r="F32" s="19">
        <f t="shared" si="3"/>
        <v>18.59941206831984</v>
      </c>
      <c r="G32" s="19">
        <f t="shared" si="4"/>
        <v>7.4397648273279362</v>
      </c>
      <c r="H32" s="20">
        <f t="shared" si="5"/>
        <v>35.338882929807696</v>
      </c>
    </row>
    <row r="33" spans="1:8" x14ac:dyDescent="0.3">
      <c r="A33" s="8">
        <f t="shared" si="6"/>
        <v>26</v>
      </c>
      <c r="B33" s="18">
        <v>64097</v>
      </c>
      <c r="C33" s="18">
        <f t="shared" si="0"/>
        <v>73628.223899999997</v>
      </c>
      <c r="D33" s="18">
        <f t="shared" si="1"/>
        <v>6135.6853250000004</v>
      </c>
      <c r="E33" s="19">
        <f t="shared" si="2"/>
        <v>37.261246912955464</v>
      </c>
      <c r="F33" s="19">
        <f t="shared" si="3"/>
        <v>18.630623456477732</v>
      </c>
      <c r="G33" s="19">
        <f t="shared" si="4"/>
        <v>7.4522493825910932</v>
      </c>
      <c r="H33" s="20">
        <f t="shared" si="5"/>
        <v>35.398184567307688</v>
      </c>
    </row>
    <row r="34" spans="1:8" x14ac:dyDescent="0.3">
      <c r="A34" s="8">
        <f t="shared" si="6"/>
        <v>27</v>
      </c>
      <c r="B34" s="18">
        <v>64196.480000000003</v>
      </c>
      <c r="C34" s="18">
        <f t="shared" si="0"/>
        <v>73742.496576000005</v>
      </c>
      <c r="D34" s="18">
        <f t="shared" si="1"/>
        <v>6145.2080480000004</v>
      </c>
      <c r="E34" s="19">
        <f t="shared" si="2"/>
        <v>37.319077214574904</v>
      </c>
      <c r="F34" s="19">
        <f t="shared" si="3"/>
        <v>18.659538607287452</v>
      </c>
      <c r="G34" s="19">
        <f t="shared" si="4"/>
        <v>7.4638154429149806</v>
      </c>
      <c r="H34" s="20">
        <f t="shared" si="5"/>
        <v>35.453123353846159</v>
      </c>
    </row>
    <row r="35" spans="1:8" x14ac:dyDescent="0.3">
      <c r="A35" s="8">
        <f t="shared" si="6"/>
        <v>28</v>
      </c>
      <c r="B35" s="18">
        <v>64288.65</v>
      </c>
      <c r="C35" s="18">
        <f t="shared" si="0"/>
        <v>73848.372255000009</v>
      </c>
      <c r="D35" s="18">
        <f t="shared" si="1"/>
        <v>6154.0310212499999</v>
      </c>
      <c r="E35" s="19">
        <f t="shared" si="2"/>
        <v>37.372658023785426</v>
      </c>
      <c r="F35" s="19">
        <f t="shared" si="3"/>
        <v>18.686329011892713</v>
      </c>
      <c r="G35" s="19">
        <f t="shared" si="4"/>
        <v>7.4745316047570851</v>
      </c>
      <c r="H35" s="20">
        <f t="shared" si="5"/>
        <v>35.504025122596161</v>
      </c>
    </row>
    <row r="36" spans="1:8" x14ac:dyDescent="0.3">
      <c r="A36" s="8">
        <f t="shared" si="6"/>
        <v>29</v>
      </c>
      <c r="B36" s="18">
        <v>64373.99</v>
      </c>
      <c r="C36" s="18">
        <f t="shared" si="0"/>
        <v>73946.402312999999</v>
      </c>
      <c r="D36" s="18">
        <f t="shared" si="1"/>
        <v>6162.2001927500005</v>
      </c>
      <c r="E36" s="19">
        <f t="shared" si="2"/>
        <v>37.422268377024288</v>
      </c>
      <c r="F36" s="19">
        <f t="shared" si="3"/>
        <v>18.711134188512144</v>
      </c>
      <c r="G36" s="19">
        <f t="shared" si="4"/>
        <v>7.4844536754048576</v>
      </c>
      <c r="H36" s="20">
        <f t="shared" si="5"/>
        <v>35.551154958173079</v>
      </c>
    </row>
    <row r="37" spans="1:8" x14ac:dyDescent="0.3">
      <c r="A37" s="8">
        <f t="shared" si="6"/>
        <v>30</v>
      </c>
      <c r="B37" s="18">
        <v>64453.120000000003</v>
      </c>
      <c r="C37" s="18">
        <f t="shared" si="0"/>
        <v>74037.298944000009</v>
      </c>
      <c r="D37" s="18">
        <f t="shared" si="1"/>
        <v>6169.7749119999999</v>
      </c>
      <c r="E37" s="19">
        <f t="shared" si="2"/>
        <v>37.468268696356283</v>
      </c>
      <c r="F37" s="19">
        <f t="shared" si="3"/>
        <v>18.734134348178141</v>
      </c>
      <c r="G37" s="19">
        <f t="shared" si="4"/>
        <v>7.4936537392712568</v>
      </c>
      <c r="H37" s="20">
        <f t="shared" si="5"/>
        <v>35.594855261538463</v>
      </c>
    </row>
    <row r="38" spans="1:8" x14ac:dyDescent="0.3">
      <c r="A38" s="8">
        <f t="shared" si="6"/>
        <v>31</v>
      </c>
      <c r="B38" s="18">
        <v>64526.34</v>
      </c>
      <c r="C38" s="18">
        <f t="shared" si="0"/>
        <v>74121.406757999997</v>
      </c>
      <c r="D38" s="18">
        <f t="shared" si="1"/>
        <v>6176.7838965000001</v>
      </c>
      <c r="E38" s="19">
        <f t="shared" si="2"/>
        <v>37.510833379554654</v>
      </c>
      <c r="F38" s="19">
        <f t="shared" si="3"/>
        <v>18.755416689777327</v>
      </c>
      <c r="G38" s="19">
        <f t="shared" si="4"/>
        <v>7.5021666759109307</v>
      </c>
      <c r="H38" s="20">
        <f t="shared" si="5"/>
        <v>35.635291710576922</v>
      </c>
    </row>
    <row r="39" spans="1:8" x14ac:dyDescent="0.3">
      <c r="A39" s="8">
        <f t="shared" si="6"/>
        <v>32</v>
      </c>
      <c r="B39" s="18">
        <v>64594.17</v>
      </c>
      <c r="C39" s="18">
        <f t="shared" si="0"/>
        <v>74199.323078999994</v>
      </c>
      <c r="D39" s="18">
        <f t="shared" si="1"/>
        <v>6183.2769232500004</v>
      </c>
      <c r="E39" s="19">
        <f t="shared" si="2"/>
        <v>37.550264716093118</v>
      </c>
      <c r="F39" s="19">
        <f t="shared" si="3"/>
        <v>18.775132358046559</v>
      </c>
      <c r="G39" s="19">
        <f t="shared" si="4"/>
        <v>7.5100529432186232</v>
      </c>
      <c r="H39" s="20">
        <f t="shared" si="5"/>
        <v>35.672751480288461</v>
      </c>
    </row>
    <row r="40" spans="1:8" x14ac:dyDescent="0.3">
      <c r="A40" s="8">
        <f t="shared" si="6"/>
        <v>33</v>
      </c>
      <c r="B40" s="18">
        <v>64656.95</v>
      </c>
      <c r="C40" s="18">
        <f t="shared" si="0"/>
        <v>74271.438464999999</v>
      </c>
      <c r="D40" s="18">
        <f t="shared" si="1"/>
        <v>6189.2865387499996</v>
      </c>
      <c r="E40" s="19">
        <f t="shared" si="2"/>
        <v>37.586760356781376</v>
      </c>
      <c r="F40" s="19">
        <f t="shared" si="3"/>
        <v>18.793380178390688</v>
      </c>
      <c r="G40" s="19">
        <f t="shared" si="4"/>
        <v>7.5173520713562754</v>
      </c>
      <c r="H40" s="20">
        <f t="shared" si="5"/>
        <v>35.707422338942308</v>
      </c>
    </row>
    <row r="41" spans="1:8" x14ac:dyDescent="0.3">
      <c r="A41" s="8">
        <f t="shared" si="6"/>
        <v>34</v>
      </c>
      <c r="B41" s="18">
        <v>64715.13</v>
      </c>
      <c r="C41" s="18">
        <f t="shared" si="0"/>
        <v>74338.269830999998</v>
      </c>
      <c r="D41" s="18">
        <f t="shared" si="1"/>
        <v>6194.8558192500004</v>
      </c>
      <c r="E41" s="19">
        <f t="shared" si="2"/>
        <v>37.620581898279355</v>
      </c>
      <c r="F41" s="19">
        <f t="shared" si="3"/>
        <v>18.810290949139677</v>
      </c>
      <c r="G41" s="19">
        <f t="shared" si="4"/>
        <v>7.5241163796558705</v>
      </c>
      <c r="H41" s="20">
        <f t="shared" si="5"/>
        <v>35.739552803365385</v>
      </c>
    </row>
    <row r="42" spans="1:8" x14ac:dyDescent="0.3">
      <c r="A42" s="21">
        <f t="shared" si="6"/>
        <v>35</v>
      </c>
      <c r="B42" s="22">
        <v>64768.95</v>
      </c>
      <c r="C42" s="22">
        <f t="shared" si="0"/>
        <v>74400.092864999999</v>
      </c>
      <c r="D42" s="22">
        <f t="shared" si="1"/>
        <v>6200.0077387499996</v>
      </c>
      <c r="E42" s="23">
        <f t="shared" si="2"/>
        <v>37.65186885880567</v>
      </c>
      <c r="F42" s="23">
        <f t="shared" si="3"/>
        <v>18.825934429402835</v>
      </c>
      <c r="G42" s="23">
        <f t="shared" si="4"/>
        <v>7.5303737717611341</v>
      </c>
      <c r="H42" s="24">
        <f t="shared" si="5"/>
        <v>35.769275415865387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20</v>
      </c>
      <c r="B1" s="1" t="s">
        <v>38</v>
      </c>
    </row>
    <row r="2" spans="1:8" x14ac:dyDescent="0.3">
      <c r="A2" s="4"/>
      <c r="D2" s="3">
        <f>Inhoud!B4</f>
        <v>45261</v>
      </c>
    </row>
    <row r="3" spans="1:8" ht="14.4" x14ac:dyDescent="0.3">
      <c r="A3" s="1"/>
      <c r="B3" s="1"/>
      <c r="C3" s="5" t="s">
        <v>1</v>
      </c>
      <c r="D3" s="33">
        <f>Inhoud!B6</f>
        <v>1.1487000000000001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45261</v>
      </c>
      <c r="D6" s="13">
        <f>C6</f>
        <v>45261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38683.82</v>
      </c>
      <c r="C7" s="18">
        <f t="shared" ref="C7:C42" si="0">B7*$D$3</f>
        <v>44436.104034000004</v>
      </c>
      <c r="D7" s="18">
        <f t="shared" ref="D7:D42" si="1">B7/12*$D$3</f>
        <v>3703.0086695</v>
      </c>
      <c r="E7" s="19">
        <f t="shared" ref="E7:E42" si="2">C7/1976</f>
        <v>22.487906899797572</v>
      </c>
      <c r="F7" s="19">
        <f>E7/2</f>
        <v>11.243953449898786</v>
      </c>
      <c r="G7" s="19">
        <f>E7/5</f>
        <v>4.4975813799595148</v>
      </c>
      <c r="H7" s="20">
        <f>C7/2080</f>
        <v>21.363511554807694</v>
      </c>
    </row>
    <row r="8" spans="1:8" x14ac:dyDescent="0.3">
      <c r="A8" s="8">
        <f>A7+1</f>
        <v>1</v>
      </c>
      <c r="B8" s="18">
        <v>39799.699999999997</v>
      </c>
      <c r="C8" s="18">
        <f t="shared" si="0"/>
        <v>45717.915390000002</v>
      </c>
      <c r="D8" s="18">
        <f t="shared" si="1"/>
        <v>3809.8262824999997</v>
      </c>
      <c r="E8" s="19">
        <f t="shared" si="2"/>
        <v>23.136596857287451</v>
      </c>
      <c r="F8" s="19">
        <f t="shared" ref="F8:F42" si="3">E8/2</f>
        <v>11.568298428643725</v>
      </c>
      <c r="G8" s="19">
        <f t="shared" ref="G8:G42" si="4">E8/5</f>
        <v>4.6273193714574905</v>
      </c>
      <c r="H8" s="20">
        <f t="shared" ref="H8:H42" si="5">C8/2080</f>
        <v>21.979767014423079</v>
      </c>
    </row>
    <row r="9" spans="1:8" x14ac:dyDescent="0.3">
      <c r="A9" s="8">
        <f t="shared" ref="A9:A42" si="6">A8+1</f>
        <v>2</v>
      </c>
      <c r="B9" s="18">
        <v>40962.080000000002</v>
      </c>
      <c r="C9" s="18">
        <f t="shared" si="0"/>
        <v>47053.141296000002</v>
      </c>
      <c r="D9" s="18">
        <f t="shared" si="1"/>
        <v>3921.095108</v>
      </c>
      <c r="E9" s="19">
        <f t="shared" si="2"/>
        <v>23.812318469635628</v>
      </c>
      <c r="F9" s="19">
        <f t="shared" si="3"/>
        <v>11.906159234817814</v>
      </c>
      <c r="G9" s="19">
        <f t="shared" si="4"/>
        <v>4.7624636939271259</v>
      </c>
      <c r="H9" s="20">
        <f t="shared" si="5"/>
        <v>22.621702546153848</v>
      </c>
    </row>
    <row r="10" spans="1:8" x14ac:dyDescent="0.3">
      <c r="A10" s="8">
        <f t="shared" si="6"/>
        <v>3</v>
      </c>
      <c r="B10" s="18">
        <v>42124.43</v>
      </c>
      <c r="C10" s="18">
        <f t="shared" si="0"/>
        <v>48388.332741000006</v>
      </c>
      <c r="D10" s="18">
        <f t="shared" si="1"/>
        <v>4032.3610617500003</v>
      </c>
      <c r="E10" s="19">
        <f t="shared" si="2"/>
        <v>24.488022642206481</v>
      </c>
      <c r="F10" s="19">
        <f t="shared" si="3"/>
        <v>12.24401132110324</v>
      </c>
      <c r="G10" s="19">
        <f t="shared" si="4"/>
        <v>4.8976045284412963</v>
      </c>
      <c r="H10" s="20">
        <f t="shared" si="5"/>
        <v>23.263621510096158</v>
      </c>
    </row>
    <row r="11" spans="1:8" x14ac:dyDescent="0.3">
      <c r="A11" s="8">
        <f t="shared" si="6"/>
        <v>4</v>
      </c>
      <c r="B11" s="18">
        <v>43519.3</v>
      </c>
      <c r="C11" s="18">
        <f t="shared" si="0"/>
        <v>49990.619910000009</v>
      </c>
      <c r="D11" s="18">
        <f t="shared" si="1"/>
        <v>4165.8849925000004</v>
      </c>
      <c r="E11" s="19">
        <f t="shared" si="2"/>
        <v>25.298896715587048</v>
      </c>
      <c r="F11" s="19">
        <f t="shared" si="3"/>
        <v>12.649448357793524</v>
      </c>
      <c r="G11" s="19">
        <f t="shared" si="4"/>
        <v>5.0597793431174098</v>
      </c>
      <c r="H11" s="20">
        <f t="shared" si="5"/>
        <v>24.033951879807695</v>
      </c>
    </row>
    <row r="12" spans="1:8" x14ac:dyDescent="0.3">
      <c r="A12" s="8">
        <f t="shared" si="6"/>
        <v>5</v>
      </c>
      <c r="B12" s="18">
        <v>45332.6</v>
      </c>
      <c r="C12" s="18">
        <f t="shared" si="0"/>
        <v>52073.55762</v>
      </c>
      <c r="D12" s="18">
        <f t="shared" si="1"/>
        <v>4339.463135</v>
      </c>
      <c r="E12" s="19">
        <f t="shared" si="2"/>
        <v>26.353014989878542</v>
      </c>
      <c r="F12" s="19">
        <f t="shared" si="3"/>
        <v>13.176507494939271</v>
      </c>
      <c r="G12" s="19">
        <f t="shared" si="4"/>
        <v>5.2706029979757085</v>
      </c>
      <c r="H12" s="20">
        <f t="shared" si="5"/>
        <v>25.035364240384617</v>
      </c>
    </row>
    <row r="13" spans="1:8" x14ac:dyDescent="0.3">
      <c r="A13" s="8">
        <f t="shared" si="6"/>
        <v>6</v>
      </c>
      <c r="B13" s="18">
        <v>45332.6</v>
      </c>
      <c r="C13" s="18">
        <f t="shared" si="0"/>
        <v>52073.55762</v>
      </c>
      <c r="D13" s="18">
        <f t="shared" si="1"/>
        <v>4339.463135</v>
      </c>
      <c r="E13" s="19">
        <f t="shared" si="2"/>
        <v>26.353014989878542</v>
      </c>
      <c r="F13" s="19">
        <f t="shared" si="3"/>
        <v>13.176507494939271</v>
      </c>
      <c r="G13" s="19">
        <f t="shared" si="4"/>
        <v>5.2706029979757085</v>
      </c>
      <c r="H13" s="20">
        <f t="shared" si="5"/>
        <v>25.035364240384617</v>
      </c>
    </row>
    <row r="14" spans="1:8" x14ac:dyDescent="0.3">
      <c r="A14" s="8">
        <f t="shared" si="6"/>
        <v>7</v>
      </c>
      <c r="B14" s="18">
        <v>47192.38</v>
      </c>
      <c r="C14" s="18">
        <f t="shared" si="0"/>
        <v>54209.886906</v>
      </c>
      <c r="D14" s="18">
        <f t="shared" si="1"/>
        <v>4517.4905755</v>
      </c>
      <c r="E14" s="19">
        <f t="shared" si="2"/>
        <v>27.434153292510121</v>
      </c>
      <c r="F14" s="19">
        <f t="shared" si="3"/>
        <v>13.717076646255061</v>
      </c>
      <c r="G14" s="19">
        <f t="shared" si="4"/>
        <v>5.4868306585020239</v>
      </c>
      <c r="H14" s="20">
        <f t="shared" si="5"/>
        <v>26.062445627884614</v>
      </c>
    </row>
    <row r="15" spans="1:8" x14ac:dyDescent="0.3">
      <c r="A15" s="8">
        <f t="shared" si="6"/>
        <v>8</v>
      </c>
      <c r="B15" s="18">
        <v>47192.38</v>
      </c>
      <c r="C15" s="18">
        <f t="shared" si="0"/>
        <v>54209.886906</v>
      </c>
      <c r="D15" s="18">
        <f t="shared" si="1"/>
        <v>4517.4905755</v>
      </c>
      <c r="E15" s="19">
        <f t="shared" si="2"/>
        <v>27.434153292510121</v>
      </c>
      <c r="F15" s="19">
        <f t="shared" si="3"/>
        <v>13.717076646255061</v>
      </c>
      <c r="G15" s="19">
        <f t="shared" si="4"/>
        <v>5.4868306585020239</v>
      </c>
      <c r="H15" s="20">
        <f t="shared" si="5"/>
        <v>26.062445627884614</v>
      </c>
    </row>
    <row r="16" spans="1:8" x14ac:dyDescent="0.3">
      <c r="A16" s="8">
        <f t="shared" si="6"/>
        <v>9</v>
      </c>
      <c r="B16" s="18">
        <v>49052.2</v>
      </c>
      <c r="C16" s="18">
        <f t="shared" si="0"/>
        <v>56346.262139999999</v>
      </c>
      <c r="D16" s="18">
        <f t="shared" si="1"/>
        <v>4695.5218450000002</v>
      </c>
      <c r="E16" s="19">
        <f t="shared" si="2"/>
        <v>28.515314848178136</v>
      </c>
      <c r="F16" s="19">
        <f t="shared" si="3"/>
        <v>14.257657424089068</v>
      </c>
      <c r="G16" s="19">
        <f t="shared" si="4"/>
        <v>5.703062969635627</v>
      </c>
      <c r="H16" s="20">
        <f t="shared" si="5"/>
        <v>27.08954910576923</v>
      </c>
    </row>
    <row r="17" spans="1:8" x14ac:dyDescent="0.3">
      <c r="A17" s="8">
        <f t="shared" si="6"/>
        <v>10</v>
      </c>
      <c r="B17" s="18">
        <v>49052.2</v>
      </c>
      <c r="C17" s="18">
        <f t="shared" si="0"/>
        <v>56346.262139999999</v>
      </c>
      <c r="D17" s="18">
        <f t="shared" si="1"/>
        <v>4695.5218450000002</v>
      </c>
      <c r="E17" s="19">
        <f t="shared" si="2"/>
        <v>28.515314848178136</v>
      </c>
      <c r="F17" s="19">
        <f t="shared" si="3"/>
        <v>14.257657424089068</v>
      </c>
      <c r="G17" s="19">
        <f t="shared" si="4"/>
        <v>5.703062969635627</v>
      </c>
      <c r="H17" s="20">
        <f t="shared" si="5"/>
        <v>27.08954910576923</v>
      </c>
    </row>
    <row r="18" spans="1:8" x14ac:dyDescent="0.3">
      <c r="A18" s="8">
        <f t="shared" si="6"/>
        <v>11</v>
      </c>
      <c r="B18" s="18">
        <v>51376.95</v>
      </c>
      <c r="C18" s="18">
        <f t="shared" si="0"/>
        <v>59016.702465000002</v>
      </c>
      <c r="D18" s="18">
        <f t="shared" si="1"/>
        <v>4918.0585387499996</v>
      </c>
      <c r="E18" s="19">
        <f t="shared" si="2"/>
        <v>29.866752259615385</v>
      </c>
      <c r="F18" s="19">
        <f t="shared" si="3"/>
        <v>14.933376129807693</v>
      </c>
      <c r="G18" s="19">
        <f t="shared" si="4"/>
        <v>5.9733504519230767</v>
      </c>
      <c r="H18" s="20">
        <f t="shared" si="5"/>
        <v>28.373414646634615</v>
      </c>
    </row>
    <row r="19" spans="1:8" x14ac:dyDescent="0.3">
      <c r="A19" s="8">
        <f t="shared" si="6"/>
        <v>12</v>
      </c>
      <c r="B19" s="18">
        <v>51376.95</v>
      </c>
      <c r="C19" s="18">
        <f t="shared" si="0"/>
        <v>59016.702465000002</v>
      </c>
      <c r="D19" s="18">
        <f t="shared" si="1"/>
        <v>4918.0585387499996</v>
      </c>
      <c r="E19" s="19">
        <f t="shared" si="2"/>
        <v>29.866752259615385</v>
      </c>
      <c r="F19" s="19">
        <f t="shared" si="3"/>
        <v>14.933376129807693</v>
      </c>
      <c r="G19" s="19">
        <f t="shared" si="4"/>
        <v>5.9733504519230767</v>
      </c>
      <c r="H19" s="20">
        <f t="shared" si="5"/>
        <v>28.373414646634615</v>
      </c>
    </row>
    <row r="20" spans="1:8" x14ac:dyDescent="0.3">
      <c r="A20" s="8">
        <f t="shared" si="6"/>
        <v>13</v>
      </c>
      <c r="B20" s="18">
        <v>53469.22</v>
      </c>
      <c r="C20" s="18">
        <f t="shared" si="0"/>
        <v>61420.093014000005</v>
      </c>
      <c r="D20" s="18">
        <f t="shared" si="1"/>
        <v>5118.3410845000008</v>
      </c>
      <c r="E20" s="19">
        <f t="shared" si="2"/>
        <v>31.083043023279355</v>
      </c>
      <c r="F20" s="19">
        <f t="shared" si="3"/>
        <v>15.541521511639678</v>
      </c>
      <c r="G20" s="19">
        <f t="shared" si="4"/>
        <v>6.2166086046558711</v>
      </c>
      <c r="H20" s="20">
        <f t="shared" si="5"/>
        <v>29.528890872115387</v>
      </c>
    </row>
    <row r="21" spans="1:8" x14ac:dyDescent="0.3">
      <c r="A21" s="8">
        <f t="shared" si="6"/>
        <v>14</v>
      </c>
      <c r="B21" s="18">
        <v>53469.22</v>
      </c>
      <c r="C21" s="18">
        <f t="shared" si="0"/>
        <v>61420.093014000005</v>
      </c>
      <c r="D21" s="18">
        <f t="shared" si="1"/>
        <v>5118.3410845000008</v>
      </c>
      <c r="E21" s="19">
        <f t="shared" si="2"/>
        <v>31.083043023279355</v>
      </c>
      <c r="F21" s="19">
        <f t="shared" si="3"/>
        <v>15.541521511639678</v>
      </c>
      <c r="G21" s="19">
        <f t="shared" si="4"/>
        <v>6.2166086046558711</v>
      </c>
      <c r="H21" s="20">
        <f t="shared" si="5"/>
        <v>29.528890872115387</v>
      </c>
    </row>
    <row r="22" spans="1:8" x14ac:dyDescent="0.3">
      <c r="A22" s="8">
        <f t="shared" si="6"/>
        <v>15</v>
      </c>
      <c r="B22" s="18">
        <v>55561.51</v>
      </c>
      <c r="C22" s="18">
        <f t="shared" si="0"/>
        <v>63823.506537000008</v>
      </c>
      <c r="D22" s="18">
        <f t="shared" si="1"/>
        <v>5318.6255447500007</v>
      </c>
      <c r="E22" s="19">
        <f t="shared" si="2"/>
        <v>32.299345413461545</v>
      </c>
      <c r="F22" s="19">
        <f t="shared" si="3"/>
        <v>16.149672706730772</v>
      </c>
      <c r="G22" s="19">
        <f t="shared" si="4"/>
        <v>6.4598690826923093</v>
      </c>
      <c r="H22" s="20">
        <f t="shared" si="5"/>
        <v>30.684378142788464</v>
      </c>
    </row>
    <row r="23" spans="1:8" x14ac:dyDescent="0.3">
      <c r="A23" s="8">
        <f t="shared" si="6"/>
        <v>16</v>
      </c>
      <c r="B23" s="18">
        <v>55561.51</v>
      </c>
      <c r="C23" s="18">
        <f t="shared" si="0"/>
        <v>63823.506537000008</v>
      </c>
      <c r="D23" s="18">
        <f t="shared" si="1"/>
        <v>5318.6255447500007</v>
      </c>
      <c r="E23" s="19">
        <f t="shared" si="2"/>
        <v>32.299345413461545</v>
      </c>
      <c r="F23" s="19">
        <f t="shared" si="3"/>
        <v>16.149672706730772</v>
      </c>
      <c r="G23" s="19">
        <f t="shared" si="4"/>
        <v>6.4598690826923093</v>
      </c>
      <c r="H23" s="20">
        <f t="shared" si="5"/>
        <v>30.684378142788464</v>
      </c>
    </row>
    <row r="24" spans="1:8" x14ac:dyDescent="0.3">
      <c r="A24" s="8">
        <f t="shared" si="6"/>
        <v>17</v>
      </c>
      <c r="B24" s="18">
        <v>57886.26</v>
      </c>
      <c r="C24" s="18">
        <f t="shared" si="0"/>
        <v>66493.946862000012</v>
      </c>
      <c r="D24" s="18">
        <f t="shared" si="1"/>
        <v>5541.162238500001</v>
      </c>
      <c r="E24" s="19">
        <f t="shared" si="2"/>
        <v>33.650782824898791</v>
      </c>
      <c r="F24" s="19">
        <f t="shared" si="3"/>
        <v>16.825391412449395</v>
      </c>
      <c r="G24" s="19">
        <f t="shared" si="4"/>
        <v>6.7301565649797581</v>
      </c>
      <c r="H24" s="20">
        <f t="shared" si="5"/>
        <v>31.968243683653853</v>
      </c>
    </row>
    <row r="25" spans="1:8" x14ac:dyDescent="0.3">
      <c r="A25" s="8">
        <f t="shared" si="6"/>
        <v>18</v>
      </c>
      <c r="B25" s="18">
        <v>57886.26</v>
      </c>
      <c r="C25" s="18">
        <f t="shared" si="0"/>
        <v>66493.946862000012</v>
      </c>
      <c r="D25" s="18">
        <f t="shared" si="1"/>
        <v>5541.162238500001</v>
      </c>
      <c r="E25" s="19">
        <f t="shared" si="2"/>
        <v>33.650782824898791</v>
      </c>
      <c r="F25" s="19">
        <f t="shared" si="3"/>
        <v>16.825391412449395</v>
      </c>
      <c r="G25" s="19">
        <f t="shared" si="4"/>
        <v>6.7301565649797581</v>
      </c>
      <c r="H25" s="20">
        <f t="shared" si="5"/>
        <v>31.968243683653853</v>
      </c>
    </row>
    <row r="26" spans="1:8" x14ac:dyDescent="0.3">
      <c r="A26" s="8">
        <f t="shared" si="6"/>
        <v>19</v>
      </c>
      <c r="B26" s="18">
        <v>57886.26</v>
      </c>
      <c r="C26" s="18">
        <f t="shared" si="0"/>
        <v>66493.946862000012</v>
      </c>
      <c r="D26" s="18">
        <f t="shared" si="1"/>
        <v>5541.162238500001</v>
      </c>
      <c r="E26" s="19">
        <f t="shared" si="2"/>
        <v>33.650782824898791</v>
      </c>
      <c r="F26" s="19">
        <f t="shared" si="3"/>
        <v>16.825391412449395</v>
      </c>
      <c r="G26" s="19">
        <f t="shared" si="4"/>
        <v>6.7301565649797581</v>
      </c>
      <c r="H26" s="20">
        <f t="shared" si="5"/>
        <v>31.968243683653853</v>
      </c>
    </row>
    <row r="27" spans="1:8" x14ac:dyDescent="0.3">
      <c r="A27" s="8">
        <f t="shared" si="6"/>
        <v>20</v>
      </c>
      <c r="B27" s="18">
        <v>59978.5</v>
      </c>
      <c r="C27" s="18">
        <f t="shared" si="0"/>
        <v>68897.302949999998</v>
      </c>
      <c r="D27" s="18">
        <f t="shared" si="1"/>
        <v>5741.4419124999995</v>
      </c>
      <c r="E27" s="19">
        <f t="shared" si="2"/>
        <v>34.867056148785423</v>
      </c>
      <c r="F27" s="19">
        <f t="shared" si="3"/>
        <v>17.433528074392711</v>
      </c>
      <c r="G27" s="19">
        <f t="shared" si="4"/>
        <v>6.9734112297570849</v>
      </c>
      <c r="H27" s="20">
        <f t="shared" si="5"/>
        <v>33.12370334134615</v>
      </c>
    </row>
    <row r="28" spans="1:8" x14ac:dyDescent="0.3">
      <c r="A28" s="8">
        <f t="shared" si="6"/>
        <v>21</v>
      </c>
      <c r="B28" s="18">
        <v>59978.5</v>
      </c>
      <c r="C28" s="18">
        <f t="shared" si="0"/>
        <v>68897.302949999998</v>
      </c>
      <c r="D28" s="18">
        <f t="shared" si="1"/>
        <v>5741.4419124999995</v>
      </c>
      <c r="E28" s="19">
        <f t="shared" si="2"/>
        <v>34.867056148785423</v>
      </c>
      <c r="F28" s="19">
        <f t="shared" si="3"/>
        <v>17.433528074392711</v>
      </c>
      <c r="G28" s="19">
        <f t="shared" si="4"/>
        <v>6.9734112297570849</v>
      </c>
      <c r="H28" s="20">
        <f t="shared" si="5"/>
        <v>33.12370334134615</v>
      </c>
    </row>
    <row r="29" spans="1:8" x14ac:dyDescent="0.3">
      <c r="A29" s="8">
        <f t="shared" si="6"/>
        <v>22</v>
      </c>
      <c r="B29" s="18">
        <v>62303.24</v>
      </c>
      <c r="C29" s="18">
        <f t="shared" si="0"/>
        <v>71567.731788000005</v>
      </c>
      <c r="D29" s="18">
        <f t="shared" si="1"/>
        <v>5963.9776490000004</v>
      </c>
      <c r="E29" s="19">
        <f t="shared" si="2"/>
        <v>36.218487746963568</v>
      </c>
      <c r="F29" s="19">
        <f t="shared" si="3"/>
        <v>18.109243873481784</v>
      </c>
      <c r="G29" s="19">
        <f t="shared" si="4"/>
        <v>7.2436975493927136</v>
      </c>
      <c r="H29" s="20">
        <f t="shared" si="5"/>
        <v>34.407563359615388</v>
      </c>
    </row>
    <row r="30" spans="1:8" x14ac:dyDescent="0.3">
      <c r="A30" s="8">
        <f t="shared" si="6"/>
        <v>23</v>
      </c>
      <c r="B30" s="18">
        <v>64628.03</v>
      </c>
      <c r="C30" s="18">
        <f t="shared" si="0"/>
        <v>74238.218061000007</v>
      </c>
      <c r="D30" s="18">
        <f t="shared" si="1"/>
        <v>6186.51817175</v>
      </c>
      <c r="E30" s="19">
        <f t="shared" si="2"/>
        <v>37.569948411437252</v>
      </c>
      <c r="F30" s="19">
        <f t="shared" si="3"/>
        <v>18.784974205718626</v>
      </c>
      <c r="G30" s="19">
        <f t="shared" si="4"/>
        <v>7.5139896822874501</v>
      </c>
      <c r="H30" s="20">
        <f t="shared" si="5"/>
        <v>35.691450990865391</v>
      </c>
    </row>
    <row r="31" spans="1:8" x14ac:dyDescent="0.3">
      <c r="A31" s="8">
        <f t="shared" si="6"/>
        <v>24</v>
      </c>
      <c r="B31" s="18">
        <v>66487.81</v>
      </c>
      <c r="C31" s="18">
        <f t="shared" si="0"/>
        <v>76374.547347</v>
      </c>
      <c r="D31" s="18">
        <f t="shared" si="1"/>
        <v>6364.54561225</v>
      </c>
      <c r="E31" s="19">
        <f t="shared" si="2"/>
        <v>38.651086714068825</v>
      </c>
      <c r="F31" s="19">
        <f t="shared" si="3"/>
        <v>19.325543357034412</v>
      </c>
      <c r="G31" s="19">
        <f t="shared" si="4"/>
        <v>7.7302173428137646</v>
      </c>
      <c r="H31" s="20">
        <f t="shared" si="5"/>
        <v>36.718532378365381</v>
      </c>
    </row>
    <row r="32" spans="1:8" x14ac:dyDescent="0.3">
      <c r="A32" s="8">
        <f t="shared" si="6"/>
        <v>25</v>
      </c>
      <c r="B32" s="18">
        <v>66608.44</v>
      </c>
      <c r="C32" s="18">
        <f t="shared" si="0"/>
        <v>76513.115028</v>
      </c>
      <c r="D32" s="18">
        <f t="shared" si="1"/>
        <v>6376.0929190000006</v>
      </c>
      <c r="E32" s="19">
        <f t="shared" si="2"/>
        <v>38.721212058704452</v>
      </c>
      <c r="F32" s="19">
        <f t="shared" si="3"/>
        <v>19.360606029352226</v>
      </c>
      <c r="G32" s="19">
        <f t="shared" si="4"/>
        <v>7.7442424117408901</v>
      </c>
      <c r="H32" s="20">
        <f t="shared" si="5"/>
        <v>36.785151455769231</v>
      </c>
    </row>
    <row r="33" spans="1:8" x14ac:dyDescent="0.3">
      <c r="A33" s="8">
        <f t="shared" si="6"/>
        <v>26</v>
      </c>
      <c r="B33" s="18">
        <v>66720.210000000006</v>
      </c>
      <c r="C33" s="18">
        <f t="shared" si="0"/>
        <v>76641.505227000016</v>
      </c>
      <c r="D33" s="18">
        <f t="shared" si="1"/>
        <v>6386.7921022500013</v>
      </c>
      <c r="E33" s="19">
        <f t="shared" si="2"/>
        <v>38.786186855769238</v>
      </c>
      <c r="F33" s="19">
        <f t="shared" si="3"/>
        <v>19.393093427884619</v>
      </c>
      <c r="G33" s="19">
        <f t="shared" si="4"/>
        <v>7.7572373711538471</v>
      </c>
      <c r="H33" s="20">
        <f t="shared" si="5"/>
        <v>36.846877512980775</v>
      </c>
    </row>
    <row r="34" spans="1:8" x14ac:dyDescent="0.3">
      <c r="A34" s="8">
        <f t="shared" si="6"/>
        <v>27</v>
      </c>
      <c r="B34" s="18">
        <v>66823.77</v>
      </c>
      <c r="C34" s="18">
        <f t="shared" si="0"/>
        <v>76760.464599000014</v>
      </c>
      <c r="D34" s="18">
        <f t="shared" si="1"/>
        <v>6396.7053832500005</v>
      </c>
      <c r="E34" s="19">
        <f t="shared" si="2"/>
        <v>38.84638896710527</v>
      </c>
      <c r="F34" s="19">
        <f t="shared" si="3"/>
        <v>19.423194483552635</v>
      </c>
      <c r="G34" s="19">
        <f t="shared" si="4"/>
        <v>7.769277793421054</v>
      </c>
      <c r="H34" s="20">
        <f t="shared" si="5"/>
        <v>36.904069518750006</v>
      </c>
    </row>
    <row r="35" spans="1:8" x14ac:dyDescent="0.3">
      <c r="A35" s="8">
        <f t="shared" si="6"/>
        <v>28</v>
      </c>
      <c r="B35" s="18">
        <v>66919.710000000006</v>
      </c>
      <c r="C35" s="18">
        <f t="shared" si="0"/>
        <v>76870.670877000011</v>
      </c>
      <c r="D35" s="18">
        <f t="shared" si="1"/>
        <v>6405.8892397500013</v>
      </c>
      <c r="E35" s="19">
        <f t="shared" si="2"/>
        <v>38.902161375000006</v>
      </c>
      <c r="F35" s="19">
        <f t="shared" si="3"/>
        <v>19.451080687500003</v>
      </c>
      <c r="G35" s="19">
        <f t="shared" si="4"/>
        <v>7.7804322750000008</v>
      </c>
      <c r="H35" s="20">
        <f t="shared" si="5"/>
        <v>36.957053306250003</v>
      </c>
    </row>
    <row r="36" spans="1:8" x14ac:dyDescent="0.3">
      <c r="A36" s="8">
        <f t="shared" si="6"/>
        <v>29</v>
      </c>
      <c r="B36" s="18">
        <v>67008.539999999994</v>
      </c>
      <c r="C36" s="18">
        <f t="shared" si="0"/>
        <v>76972.709898000001</v>
      </c>
      <c r="D36" s="18">
        <f t="shared" si="1"/>
        <v>6414.3924914999998</v>
      </c>
      <c r="E36" s="19">
        <f t="shared" si="2"/>
        <v>38.953800555668018</v>
      </c>
      <c r="F36" s="19">
        <f t="shared" si="3"/>
        <v>19.476900277834009</v>
      </c>
      <c r="G36" s="19">
        <f t="shared" si="4"/>
        <v>7.7907601111336033</v>
      </c>
      <c r="H36" s="20">
        <f t="shared" si="5"/>
        <v>37.006110527884616</v>
      </c>
    </row>
    <row r="37" spans="1:8" x14ac:dyDescent="0.3">
      <c r="A37" s="8">
        <f t="shared" si="6"/>
        <v>30</v>
      </c>
      <c r="B37" s="18">
        <v>67090.899999999994</v>
      </c>
      <c r="C37" s="18">
        <f t="shared" si="0"/>
        <v>77067.316829999996</v>
      </c>
      <c r="D37" s="18">
        <f t="shared" si="1"/>
        <v>6422.2764024999997</v>
      </c>
      <c r="E37" s="19">
        <f t="shared" si="2"/>
        <v>39.001678557692308</v>
      </c>
      <c r="F37" s="19">
        <f t="shared" si="3"/>
        <v>19.500839278846154</v>
      </c>
      <c r="G37" s="19">
        <f t="shared" si="4"/>
        <v>7.8003357115384615</v>
      </c>
      <c r="H37" s="20">
        <f t="shared" si="5"/>
        <v>37.051594629807688</v>
      </c>
    </row>
    <row r="38" spans="1:8" x14ac:dyDescent="0.3">
      <c r="A38" s="8">
        <f t="shared" si="6"/>
        <v>31</v>
      </c>
      <c r="B38" s="18">
        <v>67167.13</v>
      </c>
      <c r="C38" s="18">
        <f t="shared" si="0"/>
        <v>77154.882231000011</v>
      </c>
      <c r="D38" s="18">
        <f t="shared" si="1"/>
        <v>6429.5735192500006</v>
      </c>
      <c r="E38" s="19">
        <f t="shared" si="2"/>
        <v>39.045993031882595</v>
      </c>
      <c r="F38" s="19">
        <f t="shared" si="3"/>
        <v>19.522996515941298</v>
      </c>
      <c r="G38" s="19">
        <f t="shared" si="4"/>
        <v>7.8091986063765191</v>
      </c>
      <c r="H38" s="20">
        <f t="shared" si="5"/>
        <v>37.093693380288464</v>
      </c>
    </row>
    <row r="39" spans="1:8" x14ac:dyDescent="0.3">
      <c r="A39" s="8">
        <f t="shared" si="6"/>
        <v>32</v>
      </c>
      <c r="B39" s="18">
        <v>67237.73</v>
      </c>
      <c r="C39" s="18">
        <f t="shared" si="0"/>
        <v>77235.980450999996</v>
      </c>
      <c r="D39" s="18">
        <f t="shared" si="1"/>
        <v>6436.3317042499993</v>
      </c>
      <c r="E39" s="19">
        <f t="shared" si="2"/>
        <v>39.087034641194329</v>
      </c>
      <c r="F39" s="19">
        <f t="shared" si="3"/>
        <v>19.543517320597164</v>
      </c>
      <c r="G39" s="19">
        <f t="shared" si="4"/>
        <v>7.8174069282388654</v>
      </c>
      <c r="H39" s="20">
        <f t="shared" si="5"/>
        <v>37.132682909134616</v>
      </c>
    </row>
    <row r="40" spans="1:8" x14ac:dyDescent="0.3">
      <c r="A40" s="8">
        <f t="shared" si="6"/>
        <v>33</v>
      </c>
      <c r="B40" s="18">
        <v>67303.08</v>
      </c>
      <c r="C40" s="18">
        <f t="shared" si="0"/>
        <v>77311.047996000008</v>
      </c>
      <c r="D40" s="18">
        <f t="shared" si="1"/>
        <v>6442.5873330000004</v>
      </c>
      <c r="E40" s="19">
        <f t="shared" si="2"/>
        <v>39.125024289473686</v>
      </c>
      <c r="F40" s="19">
        <f t="shared" si="3"/>
        <v>19.562512144736843</v>
      </c>
      <c r="G40" s="19">
        <f t="shared" si="4"/>
        <v>7.8250048578947373</v>
      </c>
      <c r="H40" s="20">
        <f t="shared" si="5"/>
        <v>37.168773075000004</v>
      </c>
    </row>
    <row r="41" spans="1:8" x14ac:dyDescent="0.3">
      <c r="A41" s="8">
        <f t="shared" si="6"/>
        <v>34</v>
      </c>
      <c r="B41" s="18">
        <v>67363.64</v>
      </c>
      <c r="C41" s="18">
        <f t="shared" si="0"/>
        <v>77380.613268000001</v>
      </c>
      <c r="D41" s="18">
        <f t="shared" si="1"/>
        <v>6448.3844389999995</v>
      </c>
      <c r="E41" s="19">
        <f t="shared" si="2"/>
        <v>39.160229386639678</v>
      </c>
      <c r="F41" s="19">
        <f t="shared" si="3"/>
        <v>19.580114693319839</v>
      </c>
      <c r="G41" s="19">
        <f t="shared" si="4"/>
        <v>7.8320458773279356</v>
      </c>
      <c r="H41" s="20">
        <f t="shared" si="5"/>
        <v>37.202217917307692</v>
      </c>
    </row>
    <row r="42" spans="1:8" x14ac:dyDescent="0.3">
      <c r="A42" s="21">
        <f t="shared" si="6"/>
        <v>35</v>
      </c>
      <c r="B42" s="22">
        <v>67419.66</v>
      </c>
      <c r="C42" s="22">
        <f t="shared" si="0"/>
        <v>77444.963442000007</v>
      </c>
      <c r="D42" s="22">
        <f t="shared" si="1"/>
        <v>6453.7469535000009</v>
      </c>
      <c r="E42" s="23">
        <f t="shared" si="2"/>
        <v>39.192795264170044</v>
      </c>
      <c r="F42" s="23">
        <f t="shared" si="3"/>
        <v>19.596397632085022</v>
      </c>
      <c r="G42" s="23">
        <f t="shared" si="4"/>
        <v>7.8385590528340092</v>
      </c>
      <c r="H42" s="24">
        <f t="shared" si="5"/>
        <v>37.233155500961544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22</v>
      </c>
      <c r="B1" s="1" t="s">
        <v>39</v>
      </c>
    </row>
    <row r="2" spans="1:8" x14ac:dyDescent="0.3">
      <c r="A2" s="4"/>
      <c r="D2" s="3">
        <f>Inhoud!B4</f>
        <v>45261</v>
      </c>
    </row>
    <row r="3" spans="1:8" ht="14.4" x14ac:dyDescent="0.3">
      <c r="A3" s="1"/>
      <c r="B3" s="1"/>
      <c r="C3" s="5" t="s">
        <v>1</v>
      </c>
      <c r="D3" s="33">
        <f>Inhoud!B6</f>
        <v>1.1487000000000001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45261</v>
      </c>
      <c r="D6" s="13">
        <f>C6</f>
        <v>45261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44683.97</v>
      </c>
      <c r="C7" s="18">
        <f t="shared" ref="C7:C42" si="0">B7*$D$3</f>
        <v>51328.476339000001</v>
      </c>
      <c r="D7" s="18">
        <f t="shared" ref="D7:D42" si="1">B7/12*$D$3</f>
        <v>4277.3730282500001</v>
      </c>
      <c r="E7" s="19">
        <f t="shared" ref="E7:E42" si="2">C7/1976</f>
        <v>25.975949564271254</v>
      </c>
      <c r="F7" s="19">
        <f>E7/2</f>
        <v>12.987974782135627</v>
      </c>
      <c r="G7" s="19">
        <f>E7/5</f>
        <v>5.1951899128542509</v>
      </c>
      <c r="H7" s="20">
        <f>C7/2080</f>
        <v>24.677152086057692</v>
      </c>
    </row>
    <row r="8" spans="1:8" x14ac:dyDescent="0.3">
      <c r="A8" s="8">
        <f>A7+1</f>
        <v>1</v>
      </c>
      <c r="B8" s="18">
        <v>45767.98</v>
      </c>
      <c r="C8" s="18">
        <f t="shared" si="0"/>
        <v>52573.678626000008</v>
      </c>
      <c r="D8" s="18">
        <f t="shared" si="1"/>
        <v>4381.1398855000007</v>
      </c>
      <c r="E8" s="19">
        <f t="shared" si="2"/>
        <v>26.606112664979761</v>
      </c>
      <c r="F8" s="19">
        <f t="shared" ref="F8:F42" si="3">E8/2</f>
        <v>13.303056332489881</v>
      </c>
      <c r="G8" s="19">
        <f t="shared" ref="G8:G42" si="4">E8/5</f>
        <v>5.3212225329959519</v>
      </c>
      <c r="H8" s="20">
        <f t="shared" ref="H8:H42" si="5">C8/2080</f>
        <v>25.275807031730775</v>
      </c>
    </row>
    <row r="9" spans="1:8" x14ac:dyDescent="0.3">
      <c r="A9" s="8">
        <f t="shared" ref="A9:A42" si="6">A8+1</f>
        <v>2</v>
      </c>
      <c r="B9" s="18">
        <v>46851.93</v>
      </c>
      <c r="C9" s="18">
        <f t="shared" si="0"/>
        <v>53818.811991000002</v>
      </c>
      <c r="D9" s="18">
        <f t="shared" si="1"/>
        <v>4484.9009992500005</v>
      </c>
      <c r="E9" s="19">
        <f t="shared" si="2"/>
        <v>27.236240886133604</v>
      </c>
      <c r="F9" s="19">
        <f t="shared" si="3"/>
        <v>13.618120443066802</v>
      </c>
      <c r="G9" s="19">
        <f t="shared" si="4"/>
        <v>5.4472481772267205</v>
      </c>
      <c r="H9" s="20">
        <f t="shared" si="5"/>
        <v>25.874428841826923</v>
      </c>
    </row>
    <row r="10" spans="1:8" x14ac:dyDescent="0.3">
      <c r="A10" s="8">
        <f t="shared" si="6"/>
        <v>3</v>
      </c>
      <c r="B10" s="18">
        <v>47935.38</v>
      </c>
      <c r="C10" s="18">
        <f t="shared" si="0"/>
        <v>55063.371006000001</v>
      </c>
      <c r="D10" s="18">
        <f t="shared" si="1"/>
        <v>4588.6142504999998</v>
      </c>
      <c r="E10" s="19">
        <f t="shared" si="2"/>
        <v>27.866078444331983</v>
      </c>
      <c r="F10" s="19">
        <f t="shared" si="3"/>
        <v>13.933039222165991</v>
      </c>
      <c r="G10" s="19">
        <f t="shared" si="4"/>
        <v>5.5732156888663962</v>
      </c>
      <c r="H10" s="20">
        <f t="shared" si="5"/>
        <v>26.472774522115387</v>
      </c>
    </row>
    <row r="11" spans="1:8" x14ac:dyDescent="0.3">
      <c r="A11" s="8">
        <f t="shared" si="6"/>
        <v>4</v>
      </c>
      <c r="B11" s="18">
        <v>47935.38</v>
      </c>
      <c r="C11" s="18">
        <f t="shared" si="0"/>
        <v>55063.371006000001</v>
      </c>
      <c r="D11" s="18">
        <f t="shared" si="1"/>
        <v>4588.6142504999998</v>
      </c>
      <c r="E11" s="19">
        <f t="shared" si="2"/>
        <v>27.866078444331983</v>
      </c>
      <c r="F11" s="19">
        <f t="shared" si="3"/>
        <v>13.933039222165991</v>
      </c>
      <c r="G11" s="19">
        <f t="shared" si="4"/>
        <v>5.5732156888663962</v>
      </c>
      <c r="H11" s="20">
        <f t="shared" si="5"/>
        <v>26.472774522115387</v>
      </c>
    </row>
    <row r="12" spans="1:8" x14ac:dyDescent="0.3">
      <c r="A12" s="8">
        <f t="shared" si="6"/>
        <v>5</v>
      </c>
      <c r="B12" s="18">
        <v>49832.06</v>
      </c>
      <c r="C12" s="18">
        <f t="shared" si="0"/>
        <v>57242.087321999999</v>
      </c>
      <c r="D12" s="18">
        <f t="shared" si="1"/>
        <v>4770.1739435</v>
      </c>
      <c r="E12" s="19">
        <f t="shared" si="2"/>
        <v>28.968667673076922</v>
      </c>
      <c r="F12" s="19">
        <f t="shared" si="3"/>
        <v>14.484333836538461</v>
      </c>
      <c r="G12" s="19">
        <f t="shared" si="4"/>
        <v>5.7937335346153844</v>
      </c>
      <c r="H12" s="20">
        <f t="shared" si="5"/>
        <v>27.520234289423076</v>
      </c>
    </row>
    <row r="13" spans="1:8" x14ac:dyDescent="0.3">
      <c r="A13" s="8">
        <f t="shared" si="6"/>
        <v>6</v>
      </c>
      <c r="B13" s="18">
        <v>49832.06</v>
      </c>
      <c r="C13" s="18">
        <f t="shared" si="0"/>
        <v>57242.087321999999</v>
      </c>
      <c r="D13" s="18">
        <f t="shared" si="1"/>
        <v>4770.1739435</v>
      </c>
      <c r="E13" s="19">
        <f t="shared" si="2"/>
        <v>28.968667673076922</v>
      </c>
      <c r="F13" s="19">
        <f t="shared" si="3"/>
        <v>14.484333836538461</v>
      </c>
      <c r="G13" s="19">
        <f t="shared" si="4"/>
        <v>5.7937335346153844</v>
      </c>
      <c r="H13" s="20">
        <f t="shared" si="5"/>
        <v>27.520234289423076</v>
      </c>
    </row>
    <row r="14" spans="1:8" x14ac:dyDescent="0.3">
      <c r="A14" s="8">
        <f t="shared" si="6"/>
        <v>7</v>
      </c>
      <c r="B14" s="18">
        <v>51728.76</v>
      </c>
      <c r="C14" s="18">
        <f t="shared" si="0"/>
        <v>59420.826612000004</v>
      </c>
      <c r="D14" s="18">
        <f t="shared" si="1"/>
        <v>4951.7355510000007</v>
      </c>
      <c r="E14" s="19">
        <f t="shared" si="2"/>
        <v>30.071268528340084</v>
      </c>
      <c r="F14" s="19">
        <f t="shared" si="3"/>
        <v>15.035634264170042</v>
      </c>
      <c r="G14" s="19">
        <f t="shared" si="4"/>
        <v>6.0142537056680165</v>
      </c>
      <c r="H14" s="20">
        <f t="shared" si="5"/>
        <v>28.567705101923078</v>
      </c>
    </row>
    <row r="15" spans="1:8" x14ac:dyDescent="0.3">
      <c r="A15" s="8">
        <f t="shared" si="6"/>
        <v>8</v>
      </c>
      <c r="B15" s="18">
        <v>51728.76</v>
      </c>
      <c r="C15" s="18">
        <f t="shared" si="0"/>
        <v>59420.826612000004</v>
      </c>
      <c r="D15" s="18">
        <f t="shared" si="1"/>
        <v>4951.7355510000007</v>
      </c>
      <c r="E15" s="19">
        <f t="shared" si="2"/>
        <v>30.071268528340084</v>
      </c>
      <c r="F15" s="19">
        <f t="shared" si="3"/>
        <v>15.035634264170042</v>
      </c>
      <c r="G15" s="19">
        <f t="shared" si="4"/>
        <v>6.0142537056680165</v>
      </c>
      <c r="H15" s="20">
        <f t="shared" si="5"/>
        <v>28.567705101923078</v>
      </c>
    </row>
    <row r="16" spans="1:8" x14ac:dyDescent="0.3">
      <c r="A16" s="8">
        <f t="shared" si="6"/>
        <v>9</v>
      </c>
      <c r="B16" s="18">
        <v>53625.48</v>
      </c>
      <c r="C16" s="18">
        <f t="shared" si="0"/>
        <v>61599.588876000009</v>
      </c>
      <c r="D16" s="18">
        <f t="shared" si="1"/>
        <v>5133.2990730000001</v>
      </c>
      <c r="E16" s="19">
        <f t="shared" si="2"/>
        <v>31.173881010121463</v>
      </c>
      <c r="F16" s="19">
        <f t="shared" si="3"/>
        <v>15.586940505060731</v>
      </c>
      <c r="G16" s="19">
        <f t="shared" si="4"/>
        <v>6.2347762020242925</v>
      </c>
      <c r="H16" s="20">
        <f t="shared" si="5"/>
        <v>29.615186959615389</v>
      </c>
    </row>
    <row r="17" spans="1:8" x14ac:dyDescent="0.3">
      <c r="A17" s="8">
        <f t="shared" si="6"/>
        <v>10</v>
      </c>
      <c r="B17" s="18">
        <v>53625.48</v>
      </c>
      <c r="C17" s="18">
        <f t="shared" si="0"/>
        <v>61599.588876000009</v>
      </c>
      <c r="D17" s="18">
        <f t="shared" si="1"/>
        <v>5133.2990730000001</v>
      </c>
      <c r="E17" s="19">
        <f t="shared" si="2"/>
        <v>31.173881010121463</v>
      </c>
      <c r="F17" s="19">
        <f t="shared" si="3"/>
        <v>15.586940505060731</v>
      </c>
      <c r="G17" s="19">
        <f t="shared" si="4"/>
        <v>6.2347762020242925</v>
      </c>
      <c r="H17" s="20">
        <f t="shared" si="5"/>
        <v>29.615186959615389</v>
      </c>
    </row>
    <row r="18" spans="1:8" x14ac:dyDescent="0.3">
      <c r="A18" s="8">
        <f t="shared" si="6"/>
        <v>11</v>
      </c>
      <c r="B18" s="18">
        <v>55522.16</v>
      </c>
      <c r="C18" s="18">
        <f t="shared" si="0"/>
        <v>63778.305192000007</v>
      </c>
      <c r="D18" s="18">
        <f t="shared" si="1"/>
        <v>5314.8587660000012</v>
      </c>
      <c r="E18" s="19">
        <f t="shared" si="2"/>
        <v>32.276470238866402</v>
      </c>
      <c r="F18" s="19">
        <f t="shared" si="3"/>
        <v>16.138235119433201</v>
      </c>
      <c r="G18" s="19">
        <f t="shared" si="4"/>
        <v>6.4552940477732808</v>
      </c>
      <c r="H18" s="20">
        <f t="shared" si="5"/>
        <v>30.662646726923079</v>
      </c>
    </row>
    <row r="19" spans="1:8" x14ac:dyDescent="0.3">
      <c r="A19" s="8">
        <f t="shared" si="6"/>
        <v>12</v>
      </c>
      <c r="B19" s="18">
        <v>55522.16</v>
      </c>
      <c r="C19" s="18">
        <f t="shared" si="0"/>
        <v>63778.305192000007</v>
      </c>
      <c r="D19" s="18">
        <f t="shared" si="1"/>
        <v>5314.8587660000012</v>
      </c>
      <c r="E19" s="19">
        <f t="shared" si="2"/>
        <v>32.276470238866402</v>
      </c>
      <c r="F19" s="19">
        <f t="shared" si="3"/>
        <v>16.138235119433201</v>
      </c>
      <c r="G19" s="19">
        <f t="shared" si="4"/>
        <v>6.4552940477732808</v>
      </c>
      <c r="H19" s="20">
        <f t="shared" si="5"/>
        <v>30.662646726923079</v>
      </c>
    </row>
    <row r="20" spans="1:8" x14ac:dyDescent="0.3">
      <c r="A20" s="8">
        <f t="shared" si="6"/>
        <v>13</v>
      </c>
      <c r="B20" s="18">
        <v>57418.87</v>
      </c>
      <c r="C20" s="18">
        <f t="shared" si="0"/>
        <v>65957.055969000008</v>
      </c>
      <c r="D20" s="18">
        <f t="shared" si="1"/>
        <v>5496.4213307500004</v>
      </c>
      <c r="E20" s="19">
        <f t="shared" si="2"/>
        <v>33.379076907388665</v>
      </c>
      <c r="F20" s="19">
        <f t="shared" si="3"/>
        <v>16.689538453694333</v>
      </c>
      <c r="G20" s="19">
        <f t="shared" si="4"/>
        <v>6.675815381477733</v>
      </c>
      <c r="H20" s="20">
        <f t="shared" si="5"/>
        <v>31.710123062019235</v>
      </c>
    </row>
    <row r="21" spans="1:8" x14ac:dyDescent="0.3">
      <c r="A21" s="8">
        <f t="shared" si="6"/>
        <v>14</v>
      </c>
      <c r="B21" s="18">
        <v>57418.87</v>
      </c>
      <c r="C21" s="18">
        <f t="shared" si="0"/>
        <v>65957.055969000008</v>
      </c>
      <c r="D21" s="18">
        <f t="shared" si="1"/>
        <v>5496.4213307500004</v>
      </c>
      <c r="E21" s="19">
        <f t="shared" si="2"/>
        <v>33.379076907388665</v>
      </c>
      <c r="F21" s="19">
        <f t="shared" si="3"/>
        <v>16.689538453694333</v>
      </c>
      <c r="G21" s="19">
        <f t="shared" si="4"/>
        <v>6.675815381477733</v>
      </c>
      <c r="H21" s="20">
        <f t="shared" si="5"/>
        <v>31.710123062019235</v>
      </c>
    </row>
    <row r="22" spans="1:8" x14ac:dyDescent="0.3">
      <c r="A22" s="8">
        <f t="shared" si="6"/>
        <v>15</v>
      </c>
      <c r="B22" s="18">
        <v>59315</v>
      </c>
      <c r="C22" s="18">
        <f t="shared" si="0"/>
        <v>68135.140500000009</v>
      </c>
      <c r="D22" s="18">
        <f t="shared" si="1"/>
        <v>5677.9283750000004</v>
      </c>
      <c r="E22" s="19">
        <f t="shared" si="2"/>
        <v>34.481346406882594</v>
      </c>
      <c r="F22" s="19">
        <f t="shared" si="3"/>
        <v>17.240673203441297</v>
      </c>
      <c r="G22" s="19">
        <f t="shared" si="4"/>
        <v>6.8962692813765187</v>
      </c>
      <c r="H22" s="20">
        <f t="shared" si="5"/>
        <v>32.757279086538468</v>
      </c>
    </row>
    <row r="23" spans="1:8" x14ac:dyDescent="0.3">
      <c r="A23" s="8">
        <f t="shared" si="6"/>
        <v>16</v>
      </c>
      <c r="B23" s="18">
        <v>59315</v>
      </c>
      <c r="C23" s="18">
        <f t="shared" si="0"/>
        <v>68135.140500000009</v>
      </c>
      <c r="D23" s="18">
        <f t="shared" si="1"/>
        <v>5677.9283750000004</v>
      </c>
      <c r="E23" s="19">
        <f t="shared" si="2"/>
        <v>34.481346406882594</v>
      </c>
      <c r="F23" s="19">
        <f t="shared" si="3"/>
        <v>17.240673203441297</v>
      </c>
      <c r="G23" s="19">
        <f t="shared" si="4"/>
        <v>6.8962692813765187</v>
      </c>
      <c r="H23" s="20">
        <f t="shared" si="5"/>
        <v>32.757279086538468</v>
      </c>
    </row>
    <row r="24" spans="1:8" x14ac:dyDescent="0.3">
      <c r="A24" s="8">
        <f t="shared" si="6"/>
        <v>17</v>
      </c>
      <c r="B24" s="18">
        <v>61211.72</v>
      </c>
      <c r="C24" s="18">
        <f t="shared" si="0"/>
        <v>70313.902763999999</v>
      </c>
      <c r="D24" s="18">
        <f t="shared" si="1"/>
        <v>5859.4918969999999</v>
      </c>
      <c r="E24" s="19">
        <f t="shared" si="2"/>
        <v>35.583958888663965</v>
      </c>
      <c r="F24" s="19">
        <f t="shared" si="3"/>
        <v>17.791979444331982</v>
      </c>
      <c r="G24" s="19">
        <f t="shared" si="4"/>
        <v>7.1167917777327929</v>
      </c>
      <c r="H24" s="20">
        <f t="shared" si="5"/>
        <v>33.804760944230772</v>
      </c>
    </row>
    <row r="25" spans="1:8" x14ac:dyDescent="0.3">
      <c r="A25" s="8">
        <f t="shared" si="6"/>
        <v>18</v>
      </c>
      <c r="B25" s="18">
        <v>61211.72</v>
      </c>
      <c r="C25" s="18">
        <f t="shared" si="0"/>
        <v>70313.902763999999</v>
      </c>
      <c r="D25" s="18">
        <f t="shared" si="1"/>
        <v>5859.4918969999999</v>
      </c>
      <c r="E25" s="19">
        <f t="shared" si="2"/>
        <v>35.583958888663965</v>
      </c>
      <c r="F25" s="19">
        <f t="shared" si="3"/>
        <v>17.791979444331982</v>
      </c>
      <c r="G25" s="19">
        <f t="shared" si="4"/>
        <v>7.1167917777327929</v>
      </c>
      <c r="H25" s="20">
        <f t="shared" si="5"/>
        <v>33.804760944230772</v>
      </c>
    </row>
    <row r="26" spans="1:8" x14ac:dyDescent="0.3">
      <c r="A26" s="8">
        <f t="shared" si="6"/>
        <v>19</v>
      </c>
      <c r="B26" s="18">
        <v>63108.43</v>
      </c>
      <c r="C26" s="18">
        <f t="shared" si="0"/>
        <v>72492.653541000007</v>
      </c>
      <c r="D26" s="18">
        <f t="shared" si="1"/>
        <v>6041.05446175</v>
      </c>
      <c r="E26" s="19">
        <f t="shared" si="2"/>
        <v>36.686565557186235</v>
      </c>
      <c r="F26" s="19">
        <f t="shared" si="3"/>
        <v>18.343282778593117</v>
      </c>
      <c r="G26" s="19">
        <f t="shared" si="4"/>
        <v>7.337313111437247</v>
      </c>
      <c r="H26" s="20">
        <f t="shared" si="5"/>
        <v>34.852237279326928</v>
      </c>
    </row>
    <row r="27" spans="1:8" x14ac:dyDescent="0.3">
      <c r="A27" s="8">
        <f t="shared" si="6"/>
        <v>20</v>
      </c>
      <c r="B27" s="18">
        <v>63108.43</v>
      </c>
      <c r="C27" s="18">
        <f t="shared" si="0"/>
        <v>72492.653541000007</v>
      </c>
      <c r="D27" s="18">
        <f t="shared" si="1"/>
        <v>6041.05446175</v>
      </c>
      <c r="E27" s="19">
        <f t="shared" si="2"/>
        <v>36.686565557186235</v>
      </c>
      <c r="F27" s="19">
        <f t="shared" si="3"/>
        <v>18.343282778593117</v>
      </c>
      <c r="G27" s="19">
        <f t="shared" si="4"/>
        <v>7.337313111437247</v>
      </c>
      <c r="H27" s="20">
        <f t="shared" si="5"/>
        <v>34.852237279326928</v>
      </c>
    </row>
    <row r="28" spans="1:8" x14ac:dyDescent="0.3">
      <c r="A28" s="8">
        <f t="shared" si="6"/>
        <v>21</v>
      </c>
      <c r="B28" s="18">
        <v>65005.11</v>
      </c>
      <c r="C28" s="18">
        <f t="shared" si="0"/>
        <v>74671.369856999998</v>
      </c>
      <c r="D28" s="18">
        <f t="shared" si="1"/>
        <v>6222.6141547500001</v>
      </c>
      <c r="E28" s="19">
        <f t="shared" si="2"/>
        <v>37.789154785931174</v>
      </c>
      <c r="F28" s="19">
        <f t="shared" si="3"/>
        <v>18.894577392965587</v>
      </c>
      <c r="G28" s="19">
        <f t="shared" si="4"/>
        <v>7.5578309571862352</v>
      </c>
      <c r="H28" s="20">
        <f t="shared" si="5"/>
        <v>35.899697046634614</v>
      </c>
    </row>
    <row r="29" spans="1:8" x14ac:dyDescent="0.3">
      <c r="A29" s="8">
        <f t="shared" si="6"/>
        <v>22</v>
      </c>
      <c r="B29" s="18">
        <v>65005.11</v>
      </c>
      <c r="C29" s="18">
        <f t="shared" si="0"/>
        <v>74671.369856999998</v>
      </c>
      <c r="D29" s="18">
        <f t="shared" si="1"/>
        <v>6222.6141547500001</v>
      </c>
      <c r="E29" s="19">
        <f t="shared" si="2"/>
        <v>37.789154785931174</v>
      </c>
      <c r="F29" s="19">
        <f t="shared" si="3"/>
        <v>18.894577392965587</v>
      </c>
      <c r="G29" s="19">
        <f t="shared" si="4"/>
        <v>7.5578309571862352</v>
      </c>
      <c r="H29" s="20">
        <f t="shared" si="5"/>
        <v>35.899697046634614</v>
      </c>
    </row>
    <row r="30" spans="1:8" x14ac:dyDescent="0.3">
      <c r="A30" s="8">
        <f t="shared" si="6"/>
        <v>23</v>
      </c>
      <c r="B30" s="18">
        <v>66901.83</v>
      </c>
      <c r="C30" s="18">
        <f t="shared" si="0"/>
        <v>76850.132121000002</v>
      </c>
      <c r="D30" s="18">
        <f t="shared" si="1"/>
        <v>6404.1776767500005</v>
      </c>
      <c r="E30" s="19">
        <f t="shared" si="2"/>
        <v>38.891767267712552</v>
      </c>
      <c r="F30" s="19">
        <f t="shared" si="3"/>
        <v>19.445883633856276</v>
      </c>
      <c r="G30" s="19">
        <f t="shared" si="4"/>
        <v>7.7783534535425103</v>
      </c>
      <c r="H30" s="20">
        <f t="shared" si="5"/>
        <v>36.947178904326925</v>
      </c>
    </row>
    <row r="31" spans="1:8" x14ac:dyDescent="0.3">
      <c r="A31" s="8">
        <f t="shared" si="6"/>
        <v>24</v>
      </c>
      <c r="B31" s="18">
        <v>66901.83</v>
      </c>
      <c r="C31" s="18">
        <f t="shared" si="0"/>
        <v>76850.132121000002</v>
      </c>
      <c r="D31" s="18">
        <f t="shared" si="1"/>
        <v>6404.1776767500005</v>
      </c>
      <c r="E31" s="19">
        <f t="shared" si="2"/>
        <v>38.891767267712552</v>
      </c>
      <c r="F31" s="19">
        <f t="shared" si="3"/>
        <v>19.445883633856276</v>
      </c>
      <c r="G31" s="19">
        <f t="shared" si="4"/>
        <v>7.7783534535425103</v>
      </c>
      <c r="H31" s="20">
        <f t="shared" si="5"/>
        <v>36.947178904326925</v>
      </c>
    </row>
    <row r="32" spans="1:8" x14ac:dyDescent="0.3">
      <c r="A32" s="8">
        <f t="shared" si="6"/>
        <v>25</v>
      </c>
      <c r="B32" s="18">
        <v>67023.210000000006</v>
      </c>
      <c r="C32" s="18">
        <f t="shared" si="0"/>
        <v>76989.561327000018</v>
      </c>
      <c r="D32" s="18">
        <f t="shared" si="1"/>
        <v>6415.7967772500015</v>
      </c>
      <c r="E32" s="19">
        <f t="shared" si="2"/>
        <v>38.962328606781384</v>
      </c>
      <c r="F32" s="19">
        <f t="shared" si="3"/>
        <v>19.481164303390692</v>
      </c>
      <c r="G32" s="19">
        <f t="shared" si="4"/>
        <v>7.7924657213562769</v>
      </c>
      <c r="H32" s="20">
        <f t="shared" si="5"/>
        <v>37.014212176442314</v>
      </c>
    </row>
    <row r="33" spans="1:8" x14ac:dyDescent="0.3">
      <c r="A33" s="8">
        <f t="shared" si="6"/>
        <v>26</v>
      </c>
      <c r="B33" s="18">
        <v>67135.679999999993</v>
      </c>
      <c r="C33" s="18">
        <f t="shared" si="0"/>
        <v>77118.755615999995</v>
      </c>
      <c r="D33" s="18">
        <f t="shared" si="1"/>
        <v>6426.5629679999993</v>
      </c>
      <c r="E33" s="19">
        <f t="shared" si="2"/>
        <v>39.027710331983805</v>
      </c>
      <c r="F33" s="19">
        <f t="shared" si="3"/>
        <v>19.513855165991902</v>
      </c>
      <c r="G33" s="19">
        <f t="shared" si="4"/>
        <v>7.805542066396761</v>
      </c>
      <c r="H33" s="20">
        <f t="shared" si="5"/>
        <v>37.076324815384616</v>
      </c>
    </row>
    <row r="34" spans="1:8" x14ac:dyDescent="0.3">
      <c r="A34" s="8">
        <f t="shared" si="6"/>
        <v>27</v>
      </c>
      <c r="B34" s="18">
        <v>67239.88</v>
      </c>
      <c r="C34" s="18">
        <f t="shared" si="0"/>
        <v>77238.450156000006</v>
      </c>
      <c r="D34" s="18">
        <f t="shared" si="1"/>
        <v>6436.5375130000011</v>
      </c>
      <c r="E34" s="19">
        <f t="shared" si="2"/>
        <v>39.08828449190284</v>
      </c>
      <c r="F34" s="19">
        <f t="shared" si="3"/>
        <v>19.54414224595142</v>
      </c>
      <c r="G34" s="19">
        <f t="shared" si="4"/>
        <v>7.8176568983805677</v>
      </c>
      <c r="H34" s="20">
        <f t="shared" si="5"/>
        <v>37.133870267307692</v>
      </c>
    </row>
    <row r="35" spans="1:8" x14ac:dyDescent="0.3">
      <c r="A35" s="8">
        <f t="shared" si="6"/>
        <v>28</v>
      </c>
      <c r="B35" s="18">
        <v>67336.42</v>
      </c>
      <c r="C35" s="18">
        <f t="shared" si="0"/>
        <v>77349.345654000004</v>
      </c>
      <c r="D35" s="18">
        <f t="shared" si="1"/>
        <v>6445.7788044999998</v>
      </c>
      <c r="E35" s="19">
        <f t="shared" si="2"/>
        <v>39.144405695344133</v>
      </c>
      <c r="F35" s="19">
        <f t="shared" si="3"/>
        <v>19.572202847672067</v>
      </c>
      <c r="G35" s="19">
        <f t="shared" si="4"/>
        <v>7.8288811390688267</v>
      </c>
      <c r="H35" s="20">
        <f t="shared" si="5"/>
        <v>37.187185410576923</v>
      </c>
    </row>
    <row r="36" spans="1:8" x14ac:dyDescent="0.3">
      <c r="A36" s="8">
        <f t="shared" si="6"/>
        <v>29</v>
      </c>
      <c r="B36" s="18">
        <v>67425.8</v>
      </c>
      <c r="C36" s="18">
        <f t="shared" si="0"/>
        <v>77452.016460000013</v>
      </c>
      <c r="D36" s="18">
        <f t="shared" si="1"/>
        <v>6454.3347050000002</v>
      </c>
      <c r="E36" s="19">
        <f t="shared" si="2"/>
        <v>39.196364605263163</v>
      </c>
      <c r="F36" s="19">
        <f t="shared" si="3"/>
        <v>19.598182302631582</v>
      </c>
      <c r="G36" s="19">
        <f t="shared" si="4"/>
        <v>7.8392729210526326</v>
      </c>
      <c r="H36" s="20">
        <f t="shared" si="5"/>
        <v>37.236546375000003</v>
      </c>
    </row>
    <row r="37" spans="1:8" x14ac:dyDescent="0.3">
      <c r="A37" s="8">
        <f t="shared" si="6"/>
        <v>30</v>
      </c>
      <c r="B37" s="18">
        <v>67508.679999999993</v>
      </c>
      <c r="C37" s="18">
        <f t="shared" si="0"/>
        <v>77547.220715999996</v>
      </c>
      <c r="D37" s="18">
        <f t="shared" si="1"/>
        <v>6462.2683929999994</v>
      </c>
      <c r="E37" s="19">
        <f t="shared" si="2"/>
        <v>39.244544896761134</v>
      </c>
      <c r="F37" s="19">
        <f t="shared" si="3"/>
        <v>19.622272448380567</v>
      </c>
      <c r="G37" s="19">
        <f t="shared" si="4"/>
        <v>7.8489089793522266</v>
      </c>
      <c r="H37" s="20">
        <f t="shared" si="5"/>
        <v>37.282317651923073</v>
      </c>
    </row>
    <row r="38" spans="1:8" x14ac:dyDescent="0.3">
      <c r="A38" s="8">
        <f t="shared" si="6"/>
        <v>31</v>
      </c>
      <c r="B38" s="18">
        <v>67585.37</v>
      </c>
      <c r="C38" s="18">
        <f t="shared" si="0"/>
        <v>77635.314518999992</v>
      </c>
      <c r="D38" s="18">
        <f t="shared" si="1"/>
        <v>6469.6095432499997</v>
      </c>
      <c r="E38" s="19">
        <f t="shared" si="2"/>
        <v>39.28912678087044</v>
      </c>
      <c r="F38" s="19">
        <f t="shared" si="3"/>
        <v>19.64456339043522</v>
      </c>
      <c r="G38" s="19">
        <f t="shared" si="4"/>
        <v>7.8578253561740876</v>
      </c>
      <c r="H38" s="20">
        <f t="shared" si="5"/>
        <v>37.324670441826918</v>
      </c>
    </row>
    <row r="39" spans="1:8" x14ac:dyDescent="0.3">
      <c r="A39" s="8">
        <f t="shared" si="6"/>
        <v>32</v>
      </c>
      <c r="B39" s="18">
        <v>67656.41</v>
      </c>
      <c r="C39" s="18">
        <f t="shared" si="0"/>
        <v>77716.918167000011</v>
      </c>
      <c r="D39" s="18">
        <f t="shared" si="1"/>
        <v>6476.4098472500009</v>
      </c>
      <c r="E39" s="19">
        <f t="shared" si="2"/>
        <v>39.330424173583005</v>
      </c>
      <c r="F39" s="19">
        <f t="shared" si="3"/>
        <v>19.665212086791502</v>
      </c>
      <c r="G39" s="19">
        <f t="shared" si="4"/>
        <v>7.8660848347166006</v>
      </c>
      <c r="H39" s="20">
        <f t="shared" si="5"/>
        <v>37.363902964903851</v>
      </c>
    </row>
    <row r="40" spans="1:8" x14ac:dyDescent="0.3">
      <c r="A40" s="8">
        <f t="shared" si="6"/>
        <v>33</v>
      </c>
      <c r="B40" s="18">
        <v>67722.17</v>
      </c>
      <c r="C40" s="18">
        <f t="shared" si="0"/>
        <v>77792.456678999995</v>
      </c>
      <c r="D40" s="18">
        <f t="shared" si="1"/>
        <v>6482.7047232500008</v>
      </c>
      <c r="E40" s="19">
        <f t="shared" si="2"/>
        <v>39.368652165485827</v>
      </c>
      <c r="F40" s="19">
        <f t="shared" si="3"/>
        <v>19.684326082742913</v>
      </c>
      <c r="G40" s="19">
        <f t="shared" si="4"/>
        <v>7.8737304330971654</v>
      </c>
      <c r="H40" s="20">
        <f t="shared" si="5"/>
        <v>37.400219557211535</v>
      </c>
    </row>
    <row r="41" spans="1:8" x14ac:dyDescent="0.3">
      <c r="A41" s="8">
        <f t="shared" si="6"/>
        <v>34</v>
      </c>
      <c r="B41" s="18">
        <v>67783.11</v>
      </c>
      <c r="C41" s="18">
        <f t="shared" si="0"/>
        <v>77862.458457000001</v>
      </c>
      <c r="D41" s="18">
        <f t="shared" si="1"/>
        <v>6488.5382047499997</v>
      </c>
      <c r="E41" s="19">
        <f t="shared" si="2"/>
        <v>39.404078166497975</v>
      </c>
      <c r="F41" s="19">
        <f t="shared" si="3"/>
        <v>19.702039083248987</v>
      </c>
      <c r="G41" s="19">
        <f t="shared" si="4"/>
        <v>7.8808156332995951</v>
      </c>
      <c r="H41" s="20">
        <f t="shared" si="5"/>
        <v>37.433874258173077</v>
      </c>
    </row>
    <row r="42" spans="1:8" x14ac:dyDescent="0.3">
      <c r="A42" s="21">
        <f t="shared" si="6"/>
        <v>35</v>
      </c>
      <c r="B42" s="22">
        <v>67839.48</v>
      </c>
      <c r="C42" s="22">
        <f t="shared" si="0"/>
        <v>77927.210676000002</v>
      </c>
      <c r="D42" s="22">
        <f t="shared" si="1"/>
        <v>6493.9342230000002</v>
      </c>
      <c r="E42" s="23">
        <f t="shared" si="2"/>
        <v>39.436847508097166</v>
      </c>
      <c r="F42" s="23">
        <f t="shared" si="3"/>
        <v>19.718423754048583</v>
      </c>
      <c r="G42" s="23">
        <f t="shared" si="4"/>
        <v>7.8873695016194336</v>
      </c>
      <c r="H42" s="24">
        <f t="shared" si="5"/>
        <v>37.465005132692312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24</v>
      </c>
      <c r="B1" s="1" t="s">
        <v>40</v>
      </c>
    </row>
    <row r="2" spans="1:8" x14ac:dyDescent="0.3">
      <c r="A2" s="4"/>
      <c r="D2" s="3">
        <f>Inhoud!B4</f>
        <v>45261</v>
      </c>
    </row>
    <row r="3" spans="1:8" ht="14.4" x14ac:dyDescent="0.3">
      <c r="A3" s="1"/>
      <c r="B3" s="1"/>
      <c r="C3" s="5" t="s">
        <v>1</v>
      </c>
      <c r="D3" s="33">
        <f>Inhoud!B6</f>
        <v>1.1487000000000001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45261</v>
      </c>
      <c r="D6" s="13">
        <f>C6</f>
        <v>45261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59392.84</v>
      </c>
      <c r="C7" s="18">
        <f t="shared" ref="C7:C42" si="0">B7*$D$3</f>
        <v>68224.555307999995</v>
      </c>
      <c r="D7" s="18">
        <f t="shared" ref="D7:D42" si="1">B7/12*$D$3</f>
        <v>5685.3796089999996</v>
      </c>
      <c r="E7" s="19">
        <f t="shared" ref="E7:E42" si="2">C7/1976</f>
        <v>34.526596815789475</v>
      </c>
      <c r="F7" s="19">
        <f>E7/2</f>
        <v>17.263298407894737</v>
      </c>
      <c r="G7" s="19">
        <f>E7/5</f>
        <v>6.9053193631578953</v>
      </c>
      <c r="H7" s="20">
        <f>C7/2080</f>
        <v>32.800266975</v>
      </c>
    </row>
    <row r="8" spans="1:8" x14ac:dyDescent="0.3">
      <c r="A8" s="8">
        <f>A7+1</f>
        <v>1</v>
      </c>
      <c r="B8" s="18">
        <v>59392.84</v>
      </c>
      <c r="C8" s="18">
        <f t="shared" si="0"/>
        <v>68224.555307999995</v>
      </c>
      <c r="D8" s="18">
        <f t="shared" si="1"/>
        <v>5685.3796089999996</v>
      </c>
      <c r="E8" s="19">
        <f t="shared" si="2"/>
        <v>34.526596815789475</v>
      </c>
      <c r="F8" s="19">
        <f t="shared" ref="F8:F42" si="3">E8/2</f>
        <v>17.263298407894737</v>
      </c>
      <c r="G8" s="19">
        <f t="shared" ref="G8:G42" si="4">E8/5</f>
        <v>6.9053193631578953</v>
      </c>
      <c r="H8" s="20">
        <f t="shared" ref="H8:H42" si="5">C8/2080</f>
        <v>32.800266975</v>
      </c>
    </row>
    <row r="9" spans="1:8" x14ac:dyDescent="0.3">
      <c r="A9" s="8">
        <f t="shared" ref="A9:A42" si="6">A8+1</f>
        <v>2</v>
      </c>
      <c r="B9" s="18">
        <v>61715.360000000001</v>
      </c>
      <c r="C9" s="18">
        <f t="shared" si="0"/>
        <v>70892.434032000005</v>
      </c>
      <c r="D9" s="18">
        <f t="shared" si="1"/>
        <v>5907.7028360000004</v>
      </c>
      <c r="E9" s="19">
        <f t="shared" si="2"/>
        <v>35.876737870445346</v>
      </c>
      <c r="F9" s="19">
        <f t="shared" si="3"/>
        <v>17.938368935222673</v>
      </c>
      <c r="G9" s="19">
        <f t="shared" si="4"/>
        <v>7.1753475740890691</v>
      </c>
      <c r="H9" s="20">
        <f t="shared" si="5"/>
        <v>34.082900976923078</v>
      </c>
    </row>
    <row r="10" spans="1:8" x14ac:dyDescent="0.3">
      <c r="A10" s="8">
        <f t="shared" si="6"/>
        <v>3</v>
      </c>
      <c r="B10" s="18">
        <v>61715.360000000001</v>
      </c>
      <c r="C10" s="18">
        <f t="shared" si="0"/>
        <v>70892.434032000005</v>
      </c>
      <c r="D10" s="18">
        <f t="shared" si="1"/>
        <v>5907.7028360000004</v>
      </c>
      <c r="E10" s="19">
        <f t="shared" si="2"/>
        <v>35.876737870445346</v>
      </c>
      <c r="F10" s="19">
        <f t="shared" si="3"/>
        <v>17.938368935222673</v>
      </c>
      <c r="G10" s="19">
        <f t="shared" si="4"/>
        <v>7.1753475740890691</v>
      </c>
      <c r="H10" s="20">
        <f t="shared" si="5"/>
        <v>34.082900976923078</v>
      </c>
    </row>
    <row r="11" spans="1:8" x14ac:dyDescent="0.3">
      <c r="A11" s="8">
        <f t="shared" si="6"/>
        <v>4</v>
      </c>
      <c r="B11" s="18">
        <v>64037.87</v>
      </c>
      <c r="C11" s="18">
        <f t="shared" si="0"/>
        <v>73560.301269000003</v>
      </c>
      <c r="D11" s="18">
        <f t="shared" si="1"/>
        <v>6130.0251057500009</v>
      </c>
      <c r="E11" s="19">
        <f t="shared" si="2"/>
        <v>37.22687311184211</v>
      </c>
      <c r="F11" s="19">
        <f t="shared" si="3"/>
        <v>18.613436555921055</v>
      </c>
      <c r="G11" s="19">
        <f t="shared" si="4"/>
        <v>7.4453746223684218</v>
      </c>
      <c r="H11" s="20">
        <f t="shared" si="5"/>
        <v>35.365529456250002</v>
      </c>
    </row>
    <row r="12" spans="1:8" x14ac:dyDescent="0.3">
      <c r="A12" s="8">
        <f t="shared" si="6"/>
        <v>5</v>
      </c>
      <c r="B12" s="18">
        <v>64037.87</v>
      </c>
      <c r="C12" s="18">
        <f t="shared" si="0"/>
        <v>73560.301269000003</v>
      </c>
      <c r="D12" s="18">
        <f t="shared" si="1"/>
        <v>6130.0251057500009</v>
      </c>
      <c r="E12" s="19">
        <f t="shared" si="2"/>
        <v>37.22687311184211</v>
      </c>
      <c r="F12" s="19">
        <f t="shared" si="3"/>
        <v>18.613436555921055</v>
      </c>
      <c r="G12" s="19">
        <f t="shared" si="4"/>
        <v>7.4453746223684218</v>
      </c>
      <c r="H12" s="20">
        <f t="shared" si="5"/>
        <v>35.365529456250002</v>
      </c>
    </row>
    <row r="13" spans="1:8" x14ac:dyDescent="0.3">
      <c r="A13" s="8">
        <f t="shared" si="6"/>
        <v>6</v>
      </c>
      <c r="B13" s="18">
        <v>66359.83</v>
      </c>
      <c r="C13" s="18">
        <f t="shared" si="0"/>
        <v>76227.536721000011</v>
      </c>
      <c r="D13" s="18">
        <f t="shared" si="1"/>
        <v>6352.2947267500003</v>
      </c>
      <c r="E13" s="19">
        <f t="shared" si="2"/>
        <v>38.576688623987863</v>
      </c>
      <c r="F13" s="19">
        <f t="shared" si="3"/>
        <v>19.288344311993932</v>
      </c>
      <c r="G13" s="19">
        <f t="shared" si="4"/>
        <v>7.715337724797573</v>
      </c>
      <c r="H13" s="20">
        <f t="shared" si="5"/>
        <v>36.647854192788465</v>
      </c>
    </row>
    <row r="14" spans="1:8" x14ac:dyDescent="0.3">
      <c r="A14" s="8">
        <f t="shared" si="6"/>
        <v>7</v>
      </c>
      <c r="B14" s="18">
        <v>66359.83</v>
      </c>
      <c r="C14" s="18">
        <f t="shared" si="0"/>
        <v>76227.536721000011</v>
      </c>
      <c r="D14" s="18">
        <f t="shared" si="1"/>
        <v>6352.2947267500003</v>
      </c>
      <c r="E14" s="19">
        <f t="shared" si="2"/>
        <v>38.576688623987863</v>
      </c>
      <c r="F14" s="19">
        <f t="shared" si="3"/>
        <v>19.288344311993932</v>
      </c>
      <c r="G14" s="19">
        <f t="shared" si="4"/>
        <v>7.715337724797573</v>
      </c>
      <c r="H14" s="20">
        <f t="shared" si="5"/>
        <v>36.647854192788465</v>
      </c>
    </row>
    <row r="15" spans="1:8" x14ac:dyDescent="0.3">
      <c r="A15" s="8">
        <f t="shared" si="6"/>
        <v>8</v>
      </c>
      <c r="B15" s="18">
        <v>68682.350000000006</v>
      </c>
      <c r="C15" s="18">
        <f t="shared" si="0"/>
        <v>78895.415445000006</v>
      </c>
      <c r="D15" s="18">
        <f t="shared" si="1"/>
        <v>6574.6179537500011</v>
      </c>
      <c r="E15" s="19">
        <f t="shared" si="2"/>
        <v>39.926829678643728</v>
      </c>
      <c r="F15" s="19">
        <f t="shared" si="3"/>
        <v>19.963414839321864</v>
      </c>
      <c r="G15" s="19">
        <f t="shared" si="4"/>
        <v>7.9853659357287459</v>
      </c>
      <c r="H15" s="20">
        <f t="shared" si="5"/>
        <v>37.930488194711543</v>
      </c>
    </row>
    <row r="16" spans="1:8" x14ac:dyDescent="0.3">
      <c r="A16" s="8">
        <f t="shared" si="6"/>
        <v>9</v>
      </c>
      <c r="B16" s="18">
        <v>68682.350000000006</v>
      </c>
      <c r="C16" s="18">
        <f t="shared" si="0"/>
        <v>78895.415445000006</v>
      </c>
      <c r="D16" s="18">
        <f t="shared" si="1"/>
        <v>6574.6179537500011</v>
      </c>
      <c r="E16" s="19">
        <f t="shared" si="2"/>
        <v>39.926829678643728</v>
      </c>
      <c r="F16" s="19">
        <f t="shared" si="3"/>
        <v>19.963414839321864</v>
      </c>
      <c r="G16" s="19">
        <f t="shared" si="4"/>
        <v>7.9853659357287459</v>
      </c>
      <c r="H16" s="20">
        <f t="shared" si="5"/>
        <v>37.930488194711543</v>
      </c>
    </row>
    <row r="17" spans="1:8" x14ac:dyDescent="0.3">
      <c r="A17" s="8">
        <f t="shared" si="6"/>
        <v>10</v>
      </c>
      <c r="B17" s="18">
        <v>71004.86</v>
      </c>
      <c r="C17" s="18">
        <f t="shared" si="0"/>
        <v>81563.282682000005</v>
      </c>
      <c r="D17" s="18">
        <f t="shared" si="1"/>
        <v>6796.9402235000007</v>
      </c>
      <c r="E17" s="19">
        <f t="shared" si="2"/>
        <v>41.276964920040491</v>
      </c>
      <c r="F17" s="19">
        <f t="shared" si="3"/>
        <v>20.638482460020246</v>
      </c>
      <c r="G17" s="19">
        <f t="shared" si="4"/>
        <v>8.2553929840080986</v>
      </c>
      <c r="H17" s="20">
        <f t="shared" si="5"/>
        <v>39.213116674038467</v>
      </c>
    </row>
    <row r="18" spans="1:8" x14ac:dyDescent="0.3">
      <c r="A18" s="8">
        <f t="shared" si="6"/>
        <v>11</v>
      </c>
      <c r="B18" s="18">
        <v>71004.86</v>
      </c>
      <c r="C18" s="18">
        <f t="shared" si="0"/>
        <v>81563.282682000005</v>
      </c>
      <c r="D18" s="18">
        <f t="shared" si="1"/>
        <v>6796.9402235000007</v>
      </c>
      <c r="E18" s="19">
        <f t="shared" si="2"/>
        <v>41.276964920040491</v>
      </c>
      <c r="F18" s="19">
        <f t="shared" si="3"/>
        <v>20.638482460020246</v>
      </c>
      <c r="G18" s="19">
        <f t="shared" si="4"/>
        <v>8.2553929840080986</v>
      </c>
      <c r="H18" s="20">
        <f t="shared" si="5"/>
        <v>39.213116674038467</v>
      </c>
    </row>
    <row r="19" spans="1:8" x14ac:dyDescent="0.3">
      <c r="A19" s="8">
        <f t="shared" si="6"/>
        <v>12</v>
      </c>
      <c r="B19" s="18">
        <v>73327.360000000001</v>
      </c>
      <c r="C19" s="18">
        <f t="shared" si="0"/>
        <v>84231.138432000007</v>
      </c>
      <c r="D19" s="18">
        <f t="shared" si="1"/>
        <v>7019.2615360000009</v>
      </c>
      <c r="E19" s="19">
        <f t="shared" si="2"/>
        <v>42.62709434817814</v>
      </c>
      <c r="F19" s="19">
        <f t="shared" si="3"/>
        <v>21.31354717408907</v>
      </c>
      <c r="G19" s="19">
        <f t="shared" si="4"/>
        <v>8.5254188696356277</v>
      </c>
      <c r="H19" s="20">
        <f t="shared" si="5"/>
        <v>40.495739630769236</v>
      </c>
    </row>
    <row r="20" spans="1:8" x14ac:dyDescent="0.3">
      <c r="A20" s="8">
        <f t="shared" si="6"/>
        <v>13</v>
      </c>
      <c r="B20" s="18">
        <v>73327.360000000001</v>
      </c>
      <c r="C20" s="18">
        <f t="shared" si="0"/>
        <v>84231.138432000007</v>
      </c>
      <c r="D20" s="18">
        <f t="shared" si="1"/>
        <v>7019.2615360000009</v>
      </c>
      <c r="E20" s="19">
        <f t="shared" si="2"/>
        <v>42.62709434817814</v>
      </c>
      <c r="F20" s="19">
        <f t="shared" si="3"/>
        <v>21.31354717408907</v>
      </c>
      <c r="G20" s="19">
        <f t="shared" si="4"/>
        <v>8.5254188696356277</v>
      </c>
      <c r="H20" s="20">
        <f t="shared" si="5"/>
        <v>40.495739630769236</v>
      </c>
    </row>
    <row r="21" spans="1:8" x14ac:dyDescent="0.3">
      <c r="A21" s="8">
        <f t="shared" si="6"/>
        <v>14</v>
      </c>
      <c r="B21" s="18">
        <v>75649.87</v>
      </c>
      <c r="C21" s="18">
        <f t="shared" si="0"/>
        <v>86899.005669000006</v>
      </c>
      <c r="D21" s="18">
        <f t="shared" si="1"/>
        <v>7241.5838057500005</v>
      </c>
      <c r="E21" s="19">
        <f t="shared" si="2"/>
        <v>43.977229589574904</v>
      </c>
      <c r="F21" s="19">
        <f t="shared" si="3"/>
        <v>21.988614794787452</v>
      </c>
      <c r="G21" s="19">
        <f t="shared" si="4"/>
        <v>8.7954459179149804</v>
      </c>
      <c r="H21" s="20">
        <f t="shared" si="5"/>
        <v>41.778368110096153</v>
      </c>
    </row>
    <row r="22" spans="1:8" x14ac:dyDescent="0.3">
      <c r="A22" s="8">
        <f t="shared" si="6"/>
        <v>15</v>
      </c>
      <c r="B22" s="18">
        <v>75649.87</v>
      </c>
      <c r="C22" s="18">
        <f t="shared" si="0"/>
        <v>86899.005669000006</v>
      </c>
      <c r="D22" s="18">
        <f t="shared" si="1"/>
        <v>7241.5838057500005</v>
      </c>
      <c r="E22" s="19">
        <f t="shared" si="2"/>
        <v>43.977229589574904</v>
      </c>
      <c r="F22" s="19">
        <f t="shared" si="3"/>
        <v>21.988614794787452</v>
      </c>
      <c r="G22" s="19">
        <f t="shared" si="4"/>
        <v>8.7954459179149804</v>
      </c>
      <c r="H22" s="20">
        <f t="shared" si="5"/>
        <v>41.778368110096153</v>
      </c>
    </row>
    <row r="23" spans="1:8" x14ac:dyDescent="0.3">
      <c r="A23" s="8">
        <f t="shared" si="6"/>
        <v>16</v>
      </c>
      <c r="B23" s="18">
        <v>77972.39</v>
      </c>
      <c r="C23" s="18">
        <f t="shared" si="0"/>
        <v>89566.884393</v>
      </c>
      <c r="D23" s="18">
        <f t="shared" si="1"/>
        <v>7463.9070327500003</v>
      </c>
      <c r="E23" s="19">
        <f t="shared" si="2"/>
        <v>45.327370644230768</v>
      </c>
      <c r="F23" s="19">
        <f t="shared" si="3"/>
        <v>22.663685322115384</v>
      </c>
      <c r="G23" s="19">
        <f t="shared" si="4"/>
        <v>9.0654741288461533</v>
      </c>
      <c r="H23" s="20">
        <f t="shared" si="5"/>
        <v>43.061002112019231</v>
      </c>
    </row>
    <row r="24" spans="1:8" x14ac:dyDescent="0.3">
      <c r="A24" s="8">
        <f t="shared" si="6"/>
        <v>17</v>
      </c>
      <c r="B24" s="18">
        <v>77972.39</v>
      </c>
      <c r="C24" s="18">
        <f t="shared" si="0"/>
        <v>89566.884393</v>
      </c>
      <c r="D24" s="18">
        <f t="shared" si="1"/>
        <v>7463.9070327500003</v>
      </c>
      <c r="E24" s="19">
        <f t="shared" si="2"/>
        <v>45.327370644230768</v>
      </c>
      <c r="F24" s="19">
        <f t="shared" si="3"/>
        <v>22.663685322115384</v>
      </c>
      <c r="G24" s="19">
        <f t="shared" si="4"/>
        <v>9.0654741288461533</v>
      </c>
      <c r="H24" s="20">
        <f t="shared" si="5"/>
        <v>43.061002112019231</v>
      </c>
    </row>
    <row r="25" spans="1:8" x14ac:dyDescent="0.3">
      <c r="A25" s="8">
        <f t="shared" si="6"/>
        <v>18</v>
      </c>
      <c r="B25" s="18">
        <v>80294.899999999994</v>
      </c>
      <c r="C25" s="18">
        <f t="shared" si="0"/>
        <v>92234.751629999999</v>
      </c>
      <c r="D25" s="18">
        <f t="shared" si="1"/>
        <v>7686.2293024999999</v>
      </c>
      <c r="E25" s="19">
        <f t="shared" si="2"/>
        <v>46.677505885627532</v>
      </c>
      <c r="F25" s="19">
        <f t="shared" si="3"/>
        <v>23.338752942813766</v>
      </c>
      <c r="G25" s="19">
        <f t="shared" si="4"/>
        <v>9.3355011771255061</v>
      </c>
      <c r="H25" s="20">
        <f t="shared" si="5"/>
        <v>44.343630591346155</v>
      </c>
    </row>
    <row r="26" spans="1:8" x14ac:dyDescent="0.3">
      <c r="A26" s="8">
        <f t="shared" si="6"/>
        <v>19</v>
      </c>
      <c r="B26" s="18">
        <v>80294.899999999994</v>
      </c>
      <c r="C26" s="18">
        <f t="shared" si="0"/>
        <v>92234.751629999999</v>
      </c>
      <c r="D26" s="18">
        <f t="shared" si="1"/>
        <v>7686.2293024999999</v>
      </c>
      <c r="E26" s="19">
        <f t="shared" si="2"/>
        <v>46.677505885627532</v>
      </c>
      <c r="F26" s="19">
        <f t="shared" si="3"/>
        <v>23.338752942813766</v>
      </c>
      <c r="G26" s="19">
        <f t="shared" si="4"/>
        <v>9.3355011771255061</v>
      </c>
      <c r="H26" s="20">
        <f t="shared" si="5"/>
        <v>44.343630591346155</v>
      </c>
    </row>
    <row r="27" spans="1:8" x14ac:dyDescent="0.3">
      <c r="A27" s="8">
        <f t="shared" si="6"/>
        <v>20</v>
      </c>
      <c r="B27" s="18">
        <v>82617.42</v>
      </c>
      <c r="C27" s="18">
        <f t="shared" si="0"/>
        <v>94902.630354000008</v>
      </c>
      <c r="D27" s="18">
        <f t="shared" si="1"/>
        <v>7908.5525294999998</v>
      </c>
      <c r="E27" s="19">
        <f t="shared" si="2"/>
        <v>48.027646940283404</v>
      </c>
      <c r="F27" s="19">
        <f t="shared" si="3"/>
        <v>24.013823470141702</v>
      </c>
      <c r="G27" s="19">
        <f t="shared" si="4"/>
        <v>9.6055293880566808</v>
      </c>
      <c r="H27" s="20">
        <f t="shared" si="5"/>
        <v>45.626264593269234</v>
      </c>
    </row>
    <row r="28" spans="1:8" x14ac:dyDescent="0.3">
      <c r="A28" s="8">
        <f t="shared" si="6"/>
        <v>21</v>
      </c>
      <c r="B28" s="18">
        <v>82617.42</v>
      </c>
      <c r="C28" s="18">
        <f t="shared" si="0"/>
        <v>94902.630354000008</v>
      </c>
      <c r="D28" s="18">
        <f t="shared" si="1"/>
        <v>7908.5525294999998</v>
      </c>
      <c r="E28" s="19">
        <f t="shared" si="2"/>
        <v>48.027646940283404</v>
      </c>
      <c r="F28" s="19">
        <f t="shared" si="3"/>
        <v>24.013823470141702</v>
      </c>
      <c r="G28" s="19">
        <f t="shared" si="4"/>
        <v>9.6055293880566808</v>
      </c>
      <c r="H28" s="20">
        <f t="shared" si="5"/>
        <v>45.626264593269234</v>
      </c>
    </row>
    <row r="29" spans="1:8" x14ac:dyDescent="0.3">
      <c r="A29" s="8">
        <f t="shared" si="6"/>
        <v>22</v>
      </c>
      <c r="B29" s="18">
        <v>84939.38</v>
      </c>
      <c r="C29" s="18">
        <f t="shared" si="0"/>
        <v>97569.865806000016</v>
      </c>
      <c r="D29" s="18">
        <f t="shared" si="1"/>
        <v>8130.8221505000001</v>
      </c>
      <c r="E29" s="19">
        <f t="shared" si="2"/>
        <v>49.377462452429157</v>
      </c>
      <c r="F29" s="19">
        <f t="shared" si="3"/>
        <v>24.688731226214578</v>
      </c>
      <c r="G29" s="19">
        <f t="shared" si="4"/>
        <v>9.875492490485831</v>
      </c>
      <c r="H29" s="20">
        <f t="shared" si="5"/>
        <v>46.908589329807697</v>
      </c>
    </row>
    <row r="30" spans="1:8" x14ac:dyDescent="0.3">
      <c r="A30" s="8">
        <f t="shared" si="6"/>
        <v>23</v>
      </c>
      <c r="B30" s="18">
        <v>84939.38</v>
      </c>
      <c r="C30" s="18">
        <f t="shared" si="0"/>
        <v>97569.865806000016</v>
      </c>
      <c r="D30" s="18">
        <f t="shared" si="1"/>
        <v>8130.8221505000001</v>
      </c>
      <c r="E30" s="19">
        <f t="shared" si="2"/>
        <v>49.377462452429157</v>
      </c>
      <c r="F30" s="19">
        <f t="shared" si="3"/>
        <v>24.688731226214578</v>
      </c>
      <c r="G30" s="19">
        <f t="shared" si="4"/>
        <v>9.875492490485831</v>
      </c>
      <c r="H30" s="20">
        <f t="shared" si="5"/>
        <v>46.908589329807697</v>
      </c>
    </row>
    <row r="31" spans="1:8" x14ac:dyDescent="0.3">
      <c r="A31" s="8">
        <f t="shared" si="6"/>
        <v>24</v>
      </c>
      <c r="B31" s="18">
        <v>84939.38</v>
      </c>
      <c r="C31" s="18">
        <f t="shared" si="0"/>
        <v>97569.865806000016</v>
      </c>
      <c r="D31" s="18">
        <f t="shared" si="1"/>
        <v>8130.8221505000001</v>
      </c>
      <c r="E31" s="19">
        <f t="shared" si="2"/>
        <v>49.377462452429157</v>
      </c>
      <c r="F31" s="19">
        <f t="shared" si="3"/>
        <v>24.688731226214578</v>
      </c>
      <c r="G31" s="19">
        <f t="shared" si="4"/>
        <v>9.875492490485831</v>
      </c>
      <c r="H31" s="20">
        <f t="shared" si="5"/>
        <v>46.908589329807697</v>
      </c>
    </row>
    <row r="32" spans="1:8" x14ac:dyDescent="0.3">
      <c r="A32" s="8">
        <f t="shared" si="6"/>
        <v>25</v>
      </c>
      <c r="B32" s="18">
        <v>85093.48</v>
      </c>
      <c r="C32" s="18">
        <f t="shared" si="0"/>
        <v>97746.880476000006</v>
      </c>
      <c r="D32" s="18">
        <f t="shared" si="1"/>
        <v>8145.5733730000002</v>
      </c>
      <c r="E32" s="19">
        <f t="shared" si="2"/>
        <v>49.467044775303648</v>
      </c>
      <c r="F32" s="19">
        <f t="shared" si="3"/>
        <v>24.733522387651824</v>
      </c>
      <c r="G32" s="19">
        <f t="shared" si="4"/>
        <v>9.89340895506073</v>
      </c>
      <c r="H32" s="20">
        <f t="shared" si="5"/>
        <v>46.993692536538461</v>
      </c>
    </row>
    <row r="33" spans="1:8" x14ac:dyDescent="0.3">
      <c r="A33" s="8">
        <f t="shared" si="6"/>
        <v>26</v>
      </c>
      <c r="B33" s="18">
        <v>85236.27</v>
      </c>
      <c r="C33" s="18">
        <f t="shared" si="0"/>
        <v>97910.903349000015</v>
      </c>
      <c r="D33" s="18">
        <f t="shared" si="1"/>
        <v>8159.24194575</v>
      </c>
      <c r="E33" s="19">
        <f t="shared" si="2"/>
        <v>49.550052302125515</v>
      </c>
      <c r="F33" s="19">
        <f t="shared" si="3"/>
        <v>24.775026151062757</v>
      </c>
      <c r="G33" s="19">
        <f t="shared" si="4"/>
        <v>9.9100104604251023</v>
      </c>
      <c r="H33" s="20">
        <f t="shared" si="5"/>
        <v>47.07254968701924</v>
      </c>
    </row>
    <row r="34" spans="1:8" x14ac:dyDescent="0.3">
      <c r="A34" s="8">
        <f t="shared" si="6"/>
        <v>27</v>
      </c>
      <c r="B34" s="18">
        <v>85368.56</v>
      </c>
      <c r="C34" s="18">
        <f t="shared" si="0"/>
        <v>98062.864872000006</v>
      </c>
      <c r="D34" s="18">
        <f t="shared" si="1"/>
        <v>8171.9054059999999</v>
      </c>
      <c r="E34" s="19">
        <f t="shared" si="2"/>
        <v>49.626955906882593</v>
      </c>
      <c r="F34" s="19">
        <f t="shared" si="3"/>
        <v>24.813477953441296</v>
      </c>
      <c r="G34" s="19">
        <f t="shared" si="4"/>
        <v>9.9253911813765185</v>
      </c>
      <c r="H34" s="20">
        <f t="shared" si="5"/>
        <v>47.145608111538465</v>
      </c>
    </row>
    <row r="35" spans="1:8" x14ac:dyDescent="0.3">
      <c r="A35" s="8">
        <f t="shared" si="6"/>
        <v>28</v>
      </c>
      <c r="B35" s="18">
        <v>85491.13</v>
      </c>
      <c r="C35" s="18">
        <f t="shared" si="0"/>
        <v>98203.661031000011</v>
      </c>
      <c r="D35" s="18">
        <f t="shared" si="1"/>
        <v>8183.6384192500009</v>
      </c>
      <c r="E35" s="19">
        <f t="shared" si="2"/>
        <v>49.698209023785431</v>
      </c>
      <c r="F35" s="19">
        <f t="shared" si="3"/>
        <v>24.849104511892715</v>
      </c>
      <c r="G35" s="19">
        <f t="shared" si="4"/>
        <v>9.9396418047570858</v>
      </c>
      <c r="H35" s="20">
        <f t="shared" si="5"/>
        <v>47.213298572596159</v>
      </c>
    </row>
    <row r="36" spans="1:8" x14ac:dyDescent="0.3">
      <c r="A36" s="8">
        <f t="shared" si="6"/>
        <v>29</v>
      </c>
      <c r="B36" s="18">
        <v>85604.62</v>
      </c>
      <c r="C36" s="18">
        <f t="shared" si="0"/>
        <v>98334.026994</v>
      </c>
      <c r="D36" s="18">
        <f t="shared" si="1"/>
        <v>8194.5022495000012</v>
      </c>
      <c r="E36" s="19">
        <f t="shared" si="2"/>
        <v>49.764183701417004</v>
      </c>
      <c r="F36" s="19">
        <f t="shared" si="3"/>
        <v>24.882091850708502</v>
      </c>
      <c r="G36" s="19">
        <f t="shared" si="4"/>
        <v>9.9528367402834004</v>
      </c>
      <c r="H36" s="20">
        <f t="shared" si="5"/>
        <v>47.275974516346153</v>
      </c>
    </row>
    <row r="37" spans="1:8" x14ac:dyDescent="0.3">
      <c r="A37" s="8">
        <f t="shared" si="6"/>
        <v>30</v>
      </c>
      <c r="B37" s="18">
        <v>85709.84</v>
      </c>
      <c r="C37" s="18">
        <f t="shared" si="0"/>
        <v>98454.893207999994</v>
      </c>
      <c r="D37" s="18">
        <f t="shared" si="1"/>
        <v>8204.5744340000001</v>
      </c>
      <c r="E37" s="19">
        <f t="shared" si="2"/>
        <v>49.825350813765176</v>
      </c>
      <c r="F37" s="19">
        <f t="shared" si="3"/>
        <v>24.912675406882588</v>
      </c>
      <c r="G37" s="19">
        <f t="shared" si="4"/>
        <v>9.9650701627530349</v>
      </c>
      <c r="H37" s="20">
        <f t="shared" si="5"/>
        <v>47.334083273076921</v>
      </c>
    </row>
    <row r="38" spans="1:8" x14ac:dyDescent="0.3">
      <c r="A38" s="8">
        <f t="shared" si="6"/>
        <v>31</v>
      </c>
      <c r="B38" s="18">
        <v>85807.21</v>
      </c>
      <c r="C38" s="18">
        <f t="shared" si="0"/>
        <v>98566.742127000005</v>
      </c>
      <c r="D38" s="18">
        <f t="shared" si="1"/>
        <v>8213.8951772500004</v>
      </c>
      <c r="E38" s="19">
        <f t="shared" si="2"/>
        <v>49.881954517712551</v>
      </c>
      <c r="F38" s="19">
        <f t="shared" si="3"/>
        <v>24.940977258856275</v>
      </c>
      <c r="G38" s="19">
        <f t="shared" si="4"/>
        <v>9.9763909035425105</v>
      </c>
      <c r="H38" s="20">
        <f t="shared" si="5"/>
        <v>47.387856791826927</v>
      </c>
    </row>
    <row r="39" spans="1:8" x14ac:dyDescent="0.3">
      <c r="A39" s="8">
        <f t="shared" si="6"/>
        <v>32</v>
      </c>
      <c r="B39" s="18">
        <v>85897.41</v>
      </c>
      <c r="C39" s="18">
        <f t="shared" si="0"/>
        <v>98670.354867000002</v>
      </c>
      <c r="D39" s="18">
        <f t="shared" si="1"/>
        <v>8222.5295722500014</v>
      </c>
      <c r="E39" s="19">
        <f t="shared" si="2"/>
        <v>49.934390114878546</v>
      </c>
      <c r="F39" s="19">
        <f t="shared" si="3"/>
        <v>24.967195057439273</v>
      </c>
      <c r="G39" s="19">
        <f t="shared" si="4"/>
        <v>9.9868780229757093</v>
      </c>
      <c r="H39" s="20">
        <f t="shared" si="5"/>
        <v>47.437670609134614</v>
      </c>
    </row>
    <row r="40" spans="1:8" x14ac:dyDescent="0.3">
      <c r="A40" s="8">
        <f t="shared" si="6"/>
        <v>33</v>
      </c>
      <c r="B40" s="18">
        <v>85980.9</v>
      </c>
      <c r="C40" s="18">
        <f t="shared" si="0"/>
        <v>98766.259829999995</v>
      </c>
      <c r="D40" s="18">
        <f t="shared" si="1"/>
        <v>8230.5216524999996</v>
      </c>
      <c r="E40" s="19">
        <f t="shared" si="2"/>
        <v>49.982925015182182</v>
      </c>
      <c r="F40" s="19">
        <f t="shared" si="3"/>
        <v>24.991462507591091</v>
      </c>
      <c r="G40" s="19">
        <f t="shared" si="4"/>
        <v>9.9965850030364365</v>
      </c>
      <c r="H40" s="20">
        <f t="shared" si="5"/>
        <v>47.483778764423072</v>
      </c>
    </row>
    <row r="41" spans="1:8" x14ac:dyDescent="0.3">
      <c r="A41" s="8">
        <f t="shared" si="6"/>
        <v>34</v>
      </c>
      <c r="B41" s="18">
        <v>86058.26</v>
      </c>
      <c r="C41" s="18">
        <f t="shared" si="0"/>
        <v>98855.123261999994</v>
      </c>
      <c r="D41" s="18">
        <f t="shared" si="1"/>
        <v>8237.9269385000007</v>
      </c>
      <c r="E41" s="19">
        <f t="shared" si="2"/>
        <v>50.027896387651822</v>
      </c>
      <c r="F41" s="19">
        <f t="shared" si="3"/>
        <v>25.013948193825911</v>
      </c>
      <c r="G41" s="19">
        <f t="shared" si="4"/>
        <v>10.005579277530364</v>
      </c>
      <c r="H41" s="20">
        <f t="shared" si="5"/>
        <v>47.526501568269225</v>
      </c>
    </row>
    <row r="42" spans="1:8" x14ac:dyDescent="0.3">
      <c r="A42" s="21">
        <f t="shared" si="6"/>
        <v>35</v>
      </c>
      <c r="B42" s="22">
        <v>86129.83</v>
      </c>
      <c r="C42" s="22">
        <f t="shared" si="0"/>
        <v>98937.33572100001</v>
      </c>
      <c r="D42" s="22">
        <f t="shared" si="1"/>
        <v>8244.7779767499997</v>
      </c>
      <c r="E42" s="23">
        <f t="shared" si="2"/>
        <v>50.069501883097175</v>
      </c>
      <c r="F42" s="23">
        <f t="shared" si="3"/>
        <v>25.034750941548587</v>
      </c>
      <c r="G42" s="23">
        <f t="shared" si="4"/>
        <v>10.013900376619436</v>
      </c>
      <c r="H42" s="24">
        <f t="shared" si="5"/>
        <v>47.56602678894231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43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28</v>
      </c>
      <c r="B1" s="1" t="s">
        <v>41</v>
      </c>
    </row>
    <row r="2" spans="1:8" x14ac:dyDescent="0.3">
      <c r="A2" s="4"/>
      <c r="D2" s="3">
        <f>Inhoud!B4</f>
        <v>45261</v>
      </c>
    </row>
    <row r="3" spans="1:8" ht="14.4" x14ac:dyDescent="0.3">
      <c r="A3"/>
      <c r="B3" s="1"/>
      <c r="C3" s="5" t="s">
        <v>1</v>
      </c>
      <c r="D3" s="33">
        <f>Inhoud!B6</f>
        <v>1.1487000000000001</v>
      </c>
    </row>
    <row r="4" spans="1:8" x14ac:dyDescent="0.3">
      <c r="A4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/>
      <c r="B6" s="14" t="str">
        <f>'L4'!$B$6</f>
        <v>basis 01/01/2022</v>
      </c>
      <c r="C6" s="13">
        <f>D2</f>
        <v>45261</v>
      </c>
      <c r="D6" s="13">
        <f>C6</f>
        <v>45261</v>
      </c>
      <c r="E6" s="14">
        <v>1</v>
      </c>
      <c r="F6" s="15">
        <v>0.5</v>
      </c>
      <c r="G6" s="16">
        <v>0.2</v>
      </c>
      <c r="H6" s="12"/>
    </row>
    <row r="7" spans="1:8" x14ac:dyDescent="0.3">
      <c r="A7"/>
      <c r="B7" s="18"/>
      <c r="C7" s="18"/>
      <c r="D7" s="18"/>
      <c r="E7" s="19"/>
      <c r="F7" s="19"/>
      <c r="G7" s="19"/>
      <c r="H7" s="20"/>
    </row>
    <row r="8" spans="1:8" x14ac:dyDescent="0.3">
      <c r="A8"/>
      <c r="B8" s="18">
        <v>23133.23</v>
      </c>
      <c r="C8" s="18">
        <f t="shared" ref="C8" si="0">B8*$D$3</f>
        <v>26573.141301</v>
      </c>
      <c r="D8" s="18">
        <f t="shared" ref="D8" si="1">B8/12*$D$3</f>
        <v>2214.4284417500003</v>
      </c>
      <c r="E8" s="19">
        <f t="shared" ref="E8" si="2">C8/1976</f>
        <v>13.447946002530363</v>
      </c>
      <c r="F8" s="19">
        <f t="shared" ref="F8" si="3">E8/2</f>
        <v>6.7239730012651817</v>
      </c>
      <c r="G8" s="19">
        <f t="shared" ref="G8" si="4">E8/5</f>
        <v>2.6895892005060729</v>
      </c>
      <c r="H8" s="20">
        <f t="shared" ref="H8" si="5">C8/2080</f>
        <v>12.775548702403846</v>
      </c>
    </row>
    <row r="9" spans="1:8" x14ac:dyDescent="0.3">
      <c r="A9"/>
      <c r="B9" s="22"/>
      <c r="C9" s="22"/>
      <c r="D9" s="22"/>
      <c r="E9" s="23"/>
      <c r="F9" s="23"/>
      <c r="G9" s="23"/>
      <c r="H9" s="24"/>
    </row>
    <row r="10" spans="1:8" x14ac:dyDescent="0.3">
      <c r="A10"/>
      <c r="B10"/>
      <c r="C10"/>
      <c r="D10"/>
      <c r="E10"/>
      <c r="F10"/>
      <c r="G10"/>
      <c r="H10"/>
    </row>
    <row r="11" spans="1:8" x14ac:dyDescent="0.3">
      <c r="A11"/>
      <c r="B11"/>
      <c r="C11"/>
      <c r="D11"/>
      <c r="E11"/>
      <c r="F11"/>
      <c r="G11"/>
      <c r="H11"/>
    </row>
    <row r="12" spans="1:8" x14ac:dyDescent="0.3">
      <c r="A12"/>
      <c r="B12"/>
      <c r="C12"/>
      <c r="D12"/>
      <c r="E12"/>
      <c r="F12"/>
      <c r="G12"/>
      <c r="H12"/>
    </row>
    <row r="13" spans="1:8" x14ac:dyDescent="0.3">
      <c r="A13"/>
      <c r="B13"/>
      <c r="C13"/>
      <c r="D13"/>
      <c r="E13"/>
      <c r="F13"/>
      <c r="G13"/>
      <c r="H13"/>
    </row>
    <row r="14" spans="1:8" x14ac:dyDescent="0.3">
      <c r="A14"/>
      <c r="B14"/>
      <c r="C14"/>
      <c r="D14"/>
      <c r="E14"/>
      <c r="F14"/>
      <c r="G14"/>
      <c r="H14"/>
    </row>
    <row r="15" spans="1:8" x14ac:dyDescent="0.3">
      <c r="A15"/>
      <c r="B15"/>
      <c r="C15"/>
      <c r="D15"/>
      <c r="E15"/>
      <c r="F15"/>
      <c r="G15"/>
      <c r="H15"/>
    </row>
    <row r="16" spans="1:8" x14ac:dyDescent="0.3">
      <c r="A16"/>
      <c r="B16"/>
      <c r="C16"/>
      <c r="D16"/>
      <c r="E16"/>
      <c r="F16"/>
      <c r="G16"/>
      <c r="H16"/>
    </row>
    <row r="17" spans="1:8" x14ac:dyDescent="0.3">
      <c r="A17"/>
      <c r="B17"/>
      <c r="C17"/>
      <c r="D17"/>
      <c r="E17"/>
      <c r="F17"/>
      <c r="G17"/>
      <c r="H17"/>
    </row>
    <row r="18" spans="1:8" x14ac:dyDescent="0.3">
      <c r="A18"/>
      <c r="B18"/>
      <c r="C18"/>
      <c r="D18"/>
      <c r="E18"/>
      <c r="F18"/>
      <c r="G18"/>
      <c r="H18"/>
    </row>
    <row r="19" spans="1:8" x14ac:dyDescent="0.3">
      <c r="A19"/>
      <c r="B19"/>
      <c r="C19"/>
      <c r="D19"/>
      <c r="E19"/>
      <c r="F19"/>
      <c r="G19"/>
      <c r="H19"/>
    </row>
    <row r="20" spans="1:8" x14ac:dyDescent="0.3">
      <c r="A20"/>
      <c r="B20"/>
      <c r="C20"/>
      <c r="D20"/>
      <c r="E20"/>
      <c r="F20"/>
      <c r="G20"/>
      <c r="H20"/>
    </row>
    <row r="21" spans="1:8" x14ac:dyDescent="0.3">
      <c r="A21"/>
      <c r="B21"/>
      <c r="C21"/>
      <c r="D21"/>
      <c r="E21"/>
      <c r="F21"/>
      <c r="G21"/>
      <c r="H21"/>
    </row>
    <row r="22" spans="1:8" x14ac:dyDescent="0.3">
      <c r="A22"/>
      <c r="B22"/>
      <c r="C22"/>
      <c r="D22"/>
      <c r="E22"/>
      <c r="F22"/>
      <c r="G22"/>
      <c r="H22"/>
    </row>
    <row r="23" spans="1:8" x14ac:dyDescent="0.3">
      <c r="A23"/>
      <c r="B23"/>
      <c r="C23"/>
      <c r="D23"/>
      <c r="E23"/>
      <c r="F23"/>
      <c r="G23"/>
      <c r="H23"/>
    </row>
    <row r="24" spans="1:8" x14ac:dyDescent="0.3">
      <c r="A24"/>
      <c r="B24"/>
      <c r="C24"/>
      <c r="D24"/>
      <c r="E24"/>
      <c r="F24"/>
      <c r="G24"/>
      <c r="H24"/>
    </row>
    <row r="25" spans="1:8" x14ac:dyDescent="0.3">
      <c r="A25"/>
      <c r="B25"/>
      <c r="C25"/>
      <c r="D25"/>
      <c r="E25"/>
      <c r="F25"/>
      <c r="G25"/>
      <c r="H25"/>
    </row>
    <row r="26" spans="1:8" x14ac:dyDescent="0.3">
      <c r="A26"/>
      <c r="B26"/>
      <c r="C26"/>
      <c r="D26"/>
      <c r="E26"/>
      <c r="F26"/>
      <c r="G26"/>
      <c r="H26"/>
    </row>
    <row r="27" spans="1:8" x14ac:dyDescent="0.3">
      <c r="A27"/>
      <c r="B27"/>
      <c r="C27"/>
      <c r="D27"/>
      <c r="E27"/>
      <c r="F27"/>
      <c r="G27"/>
      <c r="H27"/>
    </row>
    <row r="28" spans="1:8" x14ac:dyDescent="0.3">
      <c r="A28"/>
      <c r="B28"/>
      <c r="C28"/>
      <c r="D28"/>
      <c r="E28"/>
      <c r="F28"/>
      <c r="G28"/>
      <c r="H28"/>
    </row>
    <row r="29" spans="1:8" x14ac:dyDescent="0.3">
      <c r="A29"/>
      <c r="B29"/>
      <c r="C29"/>
      <c r="D29"/>
      <c r="E29"/>
      <c r="F29"/>
      <c r="G29"/>
      <c r="H29"/>
    </row>
    <row r="30" spans="1:8" x14ac:dyDescent="0.3">
      <c r="A30"/>
      <c r="B30"/>
      <c r="C30"/>
      <c r="D30"/>
      <c r="E30"/>
      <c r="F30"/>
      <c r="G30"/>
      <c r="H30"/>
    </row>
    <row r="31" spans="1:8" x14ac:dyDescent="0.3">
      <c r="A31"/>
      <c r="B31"/>
      <c r="C31"/>
      <c r="D31"/>
      <c r="E31"/>
      <c r="F31"/>
      <c r="G31"/>
      <c r="H31"/>
    </row>
    <row r="32" spans="1:8" x14ac:dyDescent="0.3">
      <c r="A32"/>
      <c r="B32"/>
      <c r="C32"/>
      <c r="D32"/>
      <c r="E32"/>
      <c r="F32"/>
      <c r="G32"/>
      <c r="H32"/>
    </row>
    <row r="33" spans="1:8" x14ac:dyDescent="0.3">
      <c r="A33"/>
      <c r="B33"/>
      <c r="C33"/>
      <c r="D33"/>
      <c r="E33"/>
      <c r="F33"/>
      <c r="G33"/>
      <c r="H33"/>
    </row>
    <row r="34" spans="1:8" x14ac:dyDescent="0.3">
      <c r="A34"/>
      <c r="B34"/>
      <c r="C34"/>
      <c r="D34"/>
      <c r="E34"/>
      <c r="F34"/>
      <c r="G34"/>
      <c r="H34"/>
    </row>
    <row r="35" spans="1:8" x14ac:dyDescent="0.3">
      <c r="A35"/>
      <c r="B35"/>
      <c r="C35"/>
      <c r="D35"/>
      <c r="E35"/>
      <c r="F35"/>
      <c r="G35"/>
      <c r="H35"/>
    </row>
    <row r="36" spans="1:8" x14ac:dyDescent="0.3">
      <c r="A36"/>
      <c r="B36"/>
      <c r="C36"/>
      <c r="D36"/>
      <c r="E36"/>
      <c r="F36"/>
      <c r="G36"/>
      <c r="H36"/>
    </row>
    <row r="37" spans="1:8" x14ac:dyDescent="0.3">
      <c r="A37"/>
      <c r="B37"/>
      <c r="C37"/>
      <c r="D37"/>
      <c r="E37"/>
      <c r="F37"/>
      <c r="G37"/>
      <c r="H37"/>
    </row>
    <row r="38" spans="1:8" x14ac:dyDescent="0.3">
      <c r="A38"/>
      <c r="B38"/>
      <c r="C38"/>
      <c r="D38"/>
      <c r="E38"/>
      <c r="F38"/>
      <c r="G38"/>
      <c r="H38"/>
    </row>
    <row r="39" spans="1:8" x14ac:dyDescent="0.3">
      <c r="A39"/>
      <c r="B39"/>
      <c r="C39"/>
      <c r="D39"/>
      <c r="E39"/>
      <c r="F39"/>
      <c r="G39"/>
      <c r="H39"/>
    </row>
    <row r="40" spans="1:8" x14ac:dyDescent="0.3">
      <c r="A40"/>
      <c r="B40"/>
      <c r="C40"/>
      <c r="D40"/>
      <c r="E40"/>
      <c r="F40"/>
      <c r="G40"/>
      <c r="H40"/>
    </row>
    <row r="41" spans="1:8" x14ac:dyDescent="0.3">
      <c r="A41"/>
      <c r="B41"/>
      <c r="C41"/>
      <c r="D41"/>
      <c r="E41"/>
      <c r="F41"/>
      <c r="G41"/>
      <c r="H41"/>
    </row>
    <row r="42" spans="1:8" x14ac:dyDescent="0.3">
      <c r="A42"/>
      <c r="B42"/>
      <c r="C42"/>
      <c r="D42"/>
      <c r="E42"/>
      <c r="F42"/>
      <c r="G42"/>
      <c r="H42"/>
    </row>
    <row r="43" spans="1:8" x14ac:dyDescent="0.3">
      <c r="A43"/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7</v>
      </c>
      <c r="B1" s="1" t="s">
        <v>32</v>
      </c>
    </row>
    <row r="2" spans="1:8" x14ac:dyDescent="0.3">
      <c r="A2" s="4"/>
      <c r="D2" s="3">
        <f>Inhoud!B4</f>
        <v>45261</v>
      </c>
    </row>
    <row r="3" spans="1:8" ht="14.4" x14ac:dyDescent="0.3">
      <c r="A3" s="1"/>
      <c r="B3" s="1"/>
      <c r="C3" s="5" t="s">
        <v>1</v>
      </c>
      <c r="D3" s="33">
        <f>Inhoud!B6</f>
        <v>1.1487000000000001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">
        <v>64</v>
      </c>
      <c r="C6" s="13">
        <f>D2</f>
        <v>45261</v>
      </c>
      <c r="D6" s="13">
        <f>C6</f>
        <v>45261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27">
        <v>22591.66</v>
      </c>
      <c r="C7" s="18">
        <f t="shared" ref="C7:C42" si="0">B7*$D$3</f>
        <v>25951.039842000002</v>
      </c>
      <c r="D7" s="18">
        <f t="shared" ref="D7:D42" si="1">B7/12*$D$3</f>
        <v>2162.5866535</v>
      </c>
      <c r="E7" s="19">
        <f t="shared" ref="E7:E42" si="2">C7/1976</f>
        <v>13.133117328947369</v>
      </c>
      <c r="F7" s="19">
        <f>E7/2</f>
        <v>6.5665586644736846</v>
      </c>
      <c r="G7" s="19">
        <f>E7/5</f>
        <v>2.626623465789474</v>
      </c>
      <c r="H7" s="20">
        <f>C7/2080</f>
        <v>12.476461462500001</v>
      </c>
    </row>
    <row r="8" spans="1:8" x14ac:dyDescent="0.3">
      <c r="A8" s="8">
        <f>A7+1</f>
        <v>1</v>
      </c>
      <c r="B8" s="27">
        <v>22873.33</v>
      </c>
      <c r="C8" s="18">
        <f t="shared" si="0"/>
        <v>26274.594171000004</v>
      </c>
      <c r="D8" s="18">
        <f t="shared" si="1"/>
        <v>2189.5495142500004</v>
      </c>
      <c r="E8" s="19">
        <f t="shared" si="2"/>
        <v>13.296859398279354</v>
      </c>
      <c r="F8" s="19">
        <f t="shared" ref="F8:F42" si="3">E8/2</f>
        <v>6.648429699139677</v>
      </c>
      <c r="G8" s="19">
        <f t="shared" ref="G8:G42" si="4">E8/5</f>
        <v>2.659371879655871</v>
      </c>
      <c r="H8" s="20">
        <f t="shared" ref="H8:H42" si="5">C8/2080</f>
        <v>12.632016428365386</v>
      </c>
    </row>
    <row r="9" spans="1:8" x14ac:dyDescent="0.3">
      <c r="A9" s="8">
        <f t="shared" ref="A9:A42" si="6">A8+1</f>
        <v>2</v>
      </c>
      <c r="B9" s="18">
        <v>23154.51</v>
      </c>
      <c r="C9" s="18">
        <f t="shared" si="0"/>
        <v>26597.585637</v>
      </c>
      <c r="D9" s="18">
        <f t="shared" si="1"/>
        <v>2216.46546975</v>
      </c>
      <c r="E9" s="19">
        <f t="shared" si="2"/>
        <v>13.46031661791498</v>
      </c>
      <c r="F9" s="19">
        <f t="shared" si="3"/>
        <v>6.7301583089574901</v>
      </c>
      <c r="G9" s="19">
        <f t="shared" si="4"/>
        <v>2.692063323582996</v>
      </c>
      <c r="H9" s="20">
        <f t="shared" si="5"/>
        <v>12.78730078701923</v>
      </c>
    </row>
    <row r="10" spans="1:8" x14ac:dyDescent="0.3">
      <c r="A10" s="8">
        <f t="shared" si="6"/>
        <v>3</v>
      </c>
      <c r="B10" s="18">
        <v>23436.17</v>
      </c>
      <c r="C10" s="18">
        <f t="shared" si="0"/>
        <v>26921.128478999999</v>
      </c>
      <c r="D10" s="18">
        <f t="shared" si="1"/>
        <v>2243.4273732500001</v>
      </c>
      <c r="E10" s="19">
        <f t="shared" si="2"/>
        <v>13.624052873987853</v>
      </c>
      <c r="F10" s="19">
        <f t="shared" si="3"/>
        <v>6.8120264369939267</v>
      </c>
      <c r="G10" s="19">
        <f t="shared" si="4"/>
        <v>2.7248105747975706</v>
      </c>
      <c r="H10" s="20">
        <f t="shared" si="5"/>
        <v>12.94285023028846</v>
      </c>
    </row>
    <row r="11" spans="1:8" x14ac:dyDescent="0.3">
      <c r="A11" s="8">
        <f t="shared" si="6"/>
        <v>4</v>
      </c>
      <c r="B11" s="18">
        <v>23767.23</v>
      </c>
      <c r="C11" s="18">
        <f t="shared" si="0"/>
        <v>27301.417100999999</v>
      </c>
      <c r="D11" s="18">
        <f t="shared" si="1"/>
        <v>2275.1180917500001</v>
      </c>
      <c r="E11" s="19">
        <f t="shared" si="2"/>
        <v>13.816506630060728</v>
      </c>
      <c r="F11" s="19">
        <f t="shared" si="3"/>
        <v>6.9082533150303638</v>
      </c>
      <c r="G11" s="19">
        <f t="shared" si="4"/>
        <v>2.7633013260121455</v>
      </c>
      <c r="H11" s="20">
        <f t="shared" si="5"/>
        <v>13.125681298557693</v>
      </c>
    </row>
    <row r="12" spans="1:8" x14ac:dyDescent="0.3">
      <c r="A12" s="8">
        <f t="shared" si="6"/>
        <v>5</v>
      </c>
      <c r="B12" s="18">
        <v>24011.59</v>
      </c>
      <c r="C12" s="18">
        <f t="shared" si="0"/>
        <v>27582.113433000002</v>
      </c>
      <c r="D12" s="18">
        <f t="shared" si="1"/>
        <v>2298.50945275</v>
      </c>
      <c r="E12" s="19">
        <f t="shared" si="2"/>
        <v>13.958559429655871</v>
      </c>
      <c r="F12" s="19">
        <f t="shared" si="3"/>
        <v>6.9792797148279355</v>
      </c>
      <c r="G12" s="19">
        <f t="shared" si="4"/>
        <v>2.791711885931174</v>
      </c>
      <c r="H12" s="20">
        <f t="shared" si="5"/>
        <v>13.260631458173078</v>
      </c>
    </row>
    <row r="13" spans="1:8" x14ac:dyDescent="0.3">
      <c r="A13" s="8">
        <f t="shared" si="6"/>
        <v>6</v>
      </c>
      <c r="B13" s="18">
        <v>24895.68</v>
      </c>
      <c r="C13" s="18">
        <f t="shared" si="0"/>
        <v>28597.667616000002</v>
      </c>
      <c r="D13" s="18">
        <f t="shared" si="1"/>
        <v>2383.1389679999997</v>
      </c>
      <c r="E13" s="19">
        <f t="shared" si="2"/>
        <v>14.472503854251013</v>
      </c>
      <c r="F13" s="19">
        <f t="shared" si="3"/>
        <v>7.2362519271255064</v>
      </c>
      <c r="G13" s="19">
        <f t="shared" si="4"/>
        <v>2.8945007708502026</v>
      </c>
      <c r="H13" s="20">
        <f t="shared" si="5"/>
        <v>13.748878661538463</v>
      </c>
    </row>
    <row r="14" spans="1:8" x14ac:dyDescent="0.3">
      <c r="A14" s="8">
        <f t="shared" si="6"/>
        <v>7</v>
      </c>
      <c r="B14" s="18">
        <v>25059.42</v>
      </c>
      <c r="C14" s="18">
        <f t="shared" si="0"/>
        <v>28785.755753999998</v>
      </c>
      <c r="D14" s="18">
        <f t="shared" si="1"/>
        <v>2398.8129795</v>
      </c>
      <c r="E14" s="19">
        <f t="shared" si="2"/>
        <v>14.567690158906881</v>
      </c>
      <c r="F14" s="19">
        <f t="shared" si="3"/>
        <v>7.2838450794534406</v>
      </c>
      <c r="G14" s="19">
        <f t="shared" si="4"/>
        <v>2.9135380317813762</v>
      </c>
      <c r="H14" s="20">
        <f t="shared" si="5"/>
        <v>13.839305650961537</v>
      </c>
    </row>
    <row r="15" spans="1:8" x14ac:dyDescent="0.3">
      <c r="A15" s="8">
        <f t="shared" si="6"/>
        <v>8</v>
      </c>
      <c r="B15" s="18">
        <v>26024.18</v>
      </c>
      <c r="C15" s="18">
        <f t="shared" si="0"/>
        <v>29893.975566000001</v>
      </c>
      <c r="D15" s="18">
        <f t="shared" si="1"/>
        <v>2491.1646305000004</v>
      </c>
      <c r="E15" s="19">
        <f t="shared" si="2"/>
        <v>15.128530144736843</v>
      </c>
      <c r="F15" s="19">
        <f t="shared" si="3"/>
        <v>7.5642650723684213</v>
      </c>
      <c r="G15" s="19">
        <f t="shared" si="4"/>
        <v>3.0257060289473685</v>
      </c>
      <c r="H15" s="20">
        <f t="shared" si="5"/>
        <v>14.3721036375</v>
      </c>
    </row>
    <row r="16" spans="1:8" x14ac:dyDescent="0.3">
      <c r="A16" s="8">
        <f t="shared" si="6"/>
        <v>9</v>
      </c>
      <c r="B16" s="18">
        <v>26107.24</v>
      </c>
      <c r="C16" s="18">
        <f t="shared" si="0"/>
        <v>29989.386588000005</v>
      </c>
      <c r="D16" s="18">
        <f t="shared" si="1"/>
        <v>2499.1155490000001</v>
      </c>
      <c r="E16" s="19">
        <f t="shared" si="2"/>
        <v>15.176815074898787</v>
      </c>
      <c r="F16" s="19">
        <f t="shared" si="3"/>
        <v>7.5884075374493936</v>
      </c>
      <c r="G16" s="19">
        <f t="shared" si="4"/>
        <v>3.0353630149797572</v>
      </c>
      <c r="H16" s="20">
        <f t="shared" si="5"/>
        <v>14.417974321153849</v>
      </c>
    </row>
    <row r="17" spans="1:8" x14ac:dyDescent="0.3">
      <c r="A17" s="8">
        <f t="shared" si="6"/>
        <v>10</v>
      </c>
      <c r="B17" s="18">
        <v>27152.69</v>
      </c>
      <c r="C17" s="18">
        <f t="shared" si="0"/>
        <v>31190.295002999999</v>
      </c>
      <c r="D17" s="18">
        <f t="shared" si="1"/>
        <v>2599.1912502499999</v>
      </c>
      <c r="E17" s="19">
        <f t="shared" si="2"/>
        <v>15.78456224848178</v>
      </c>
      <c r="F17" s="19">
        <f t="shared" si="3"/>
        <v>7.8922811242408901</v>
      </c>
      <c r="G17" s="19">
        <f t="shared" si="4"/>
        <v>3.1569124496963559</v>
      </c>
      <c r="H17" s="20">
        <f t="shared" si="5"/>
        <v>14.995334136057693</v>
      </c>
    </row>
    <row r="18" spans="1:8" x14ac:dyDescent="0.3">
      <c r="A18" s="8">
        <f t="shared" si="6"/>
        <v>11</v>
      </c>
      <c r="B18" s="18">
        <v>27155.59</v>
      </c>
      <c r="C18" s="18">
        <f t="shared" si="0"/>
        <v>31193.626233000003</v>
      </c>
      <c r="D18" s="18">
        <f t="shared" si="1"/>
        <v>2599.4688527499998</v>
      </c>
      <c r="E18" s="19">
        <f t="shared" si="2"/>
        <v>15.786248093623483</v>
      </c>
      <c r="F18" s="19">
        <f t="shared" si="3"/>
        <v>7.8931240468117414</v>
      </c>
      <c r="G18" s="19">
        <f t="shared" si="4"/>
        <v>3.1572496187246966</v>
      </c>
      <c r="H18" s="20">
        <f t="shared" si="5"/>
        <v>14.996935688942308</v>
      </c>
    </row>
    <row r="19" spans="1:8" x14ac:dyDescent="0.3">
      <c r="A19" s="8">
        <f t="shared" si="6"/>
        <v>12</v>
      </c>
      <c r="B19" s="18">
        <v>28281.18</v>
      </c>
      <c r="C19" s="18">
        <f t="shared" si="0"/>
        <v>32486.591466000002</v>
      </c>
      <c r="D19" s="18">
        <f t="shared" si="1"/>
        <v>2707.2159554999998</v>
      </c>
      <c r="E19" s="19">
        <f t="shared" si="2"/>
        <v>16.440582725708502</v>
      </c>
      <c r="F19" s="19">
        <f t="shared" si="3"/>
        <v>8.2202913628542511</v>
      </c>
      <c r="G19" s="19">
        <f t="shared" si="4"/>
        <v>3.2881165451417003</v>
      </c>
      <c r="H19" s="20">
        <f t="shared" si="5"/>
        <v>15.618553589423078</v>
      </c>
    </row>
    <row r="20" spans="1:8" x14ac:dyDescent="0.3">
      <c r="A20" s="8">
        <f t="shared" si="6"/>
        <v>13</v>
      </c>
      <c r="B20" s="18">
        <v>28281.18</v>
      </c>
      <c r="C20" s="18">
        <f t="shared" si="0"/>
        <v>32486.591466000002</v>
      </c>
      <c r="D20" s="18">
        <f t="shared" si="1"/>
        <v>2707.2159554999998</v>
      </c>
      <c r="E20" s="19">
        <f t="shared" si="2"/>
        <v>16.440582725708502</v>
      </c>
      <c r="F20" s="19">
        <f t="shared" si="3"/>
        <v>8.2202913628542511</v>
      </c>
      <c r="G20" s="19">
        <f t="shared" si="4"/>
        <v>3.2881165451417003</v>
      </c>
      <c r="H20" s="20">
        <f t="shared" si="5"/>
        <v>15.618553589423078</v>
      </c>
    </row>
    <row r="21" spans="1:8" x14ac:dyDescent="0.3">
      <c r="A21" s="8">
        <f t="shared" si="6"/>
        <v>14</v>
      </c>
      <c r="B21" s="18">
        <v>29409.69</v>
      </c>
      <c r="C21" s="18">
        <f t="shared" si="0"/>
        <v>33782.910903000004</v>
      </c>
      <c r="D21" s="18">
        <f t="shared" si="1"/>
        <v>2815.2425752499998</v>
      </c>
      <c r="E21" s="19">
        <f t="shared" si="2"/>
        <v>17.096614829453443</v>
      </c>
      <c r="F21" s="19">
        <f t="shared" si="3"/>
        <v>8.5483074147267217</v>
      </c>
      <c r="G21" s="19">
        <f t="shared" si="4"/>
        <v>3.4193229658906885</v>
      </c>
      <c r="H21" s="20">
        <f t="shared" si="5"/>
        <v>16.241784087980772</v>
      </c>
    </row>
    <row r="22" spans="1:8" x14ac:dyDescent="0.3">
      <c r="A22" s="8">
        <f t="shared" si="6"/>
        <v>15</v>
      </c>
      <c r="B22" s="18">
        <v>29409.69</v>
      </c>
      <c r="C22" s="18">
        <f t="shared" si="0"/>
        <v>33782.910903000004</v>
      </c>
      <c r="D22" s="18">
        <f t="shared" si="1"/>
        <v>2815.2425752499998</v>
      </c>
      <c r="E22" s="19">
        <f t="shared" si="2"/>
        <v>17.096614829453443</v>
      </c>
      <c r="F22" s="19">
        <f t="shared" si="3"/>
        <v>8.5483074147267217</v>
      </c>
      <c r="G22" s="19">
        <f t="shared" si="4"/>
        <v>3.4193229658906885</v>
      </c>
      <c r="H22" s="20">
        <f t="shared" si="5"/>
        <v>16.241784087980772</v>
      </c>
    </row>
    <row r="23" spans="1:8" x14ac:dyDescent="0.3">
      <c r="A23" s="8">
        <f t="shared" si="6"/>
        <v>16</v>
      </c>
      <c r="B23" s="18">
        <v>29888.080000000002</v>
      </c>
      <c r="C23" s="18">
        <f t="shared" si="0"/>
        <v>34332.437496000006</v>
      </c>
      <c r="D23" s="18">
        <f t="shared" si="1"/>
        <v>2861.0364580000005</v>
      </c>
      <c r="E23" s="19">
        <f t="shared" si="2"/>
        <v>17.374715331983808</v>
      </c>
      <c r="F23" s="19">
        <f t="shared" si="3"/>
        <v>8.6873576659919038</v>
      </c>
      <c r="G23" s="19">
        <f t="shared" si="4"/>
        <v>3.4749430663967615</v>
      </c>
      <c r="H23" s="20">
        <f t="shared" si="5"/>
        <v>16.505979565384617</v>
      </c>
    </row>
    <row r="24" spans="1:8" x14ac:dyDescent="0.3">
      <c r="A24" s="8">
        <f t="shared" si="6"/>
        <v>17</v>
      </c>
      <c r="B24" s="18">
        <v>29888.080000000002</v>
      </c>
      <c r="C24" s="18">
        <f t="shared" si="0"/>
        <v>34332.437496000006</v>
      </c>
      <c r="D24" s="18">
        <f t="shared" si="1"/>
        <v>2861.0364580000005</v>
      </c>
      <c r="E24" s="19">
        <f t="shared" si="2"/>
        <v>17.374715331983808</v>
      </c>
      <c r="F24" s="19">
        <f t="shared" si="3"/>
        <v>8.6873576659919038</v>
      </c>
      <c r="G24" s="19">
        <f t="shared" si="4"/>
        <v>3.4749430663967615</v>
      </c>
      <c r="H24" s="20">
        <f t="shared" si="5"/>
        <v>16.505979565384617</v>
      </c>
    </row>
    <row r="25" spans="1:8" x14ac:dyDescent="0.3">
      <c r="A25" s="8">
        <f t="shared" si="6"/>
        <v>18</v>
      </c>
      <c r="B25" s="18">
        <v>31016.58</v>
      </c>
      <c r="C25" s="18">
        <f t="shared" si="0"/>
        <v>35628.745446000001</v>
      </c>
      <c r="D25" s="18">
        <f t="shared" si="1"/>
        <v>2969.0621205000002</v>
      </c>
      <c r="E25" s="19">
        <f t="shared" si="2"/>
        <v>18.030741622469638</v>
      </c>
      <c r="F25" s="19">
        <f t="shared" si="3"/>
        <v>9.0153708112348188</v>
      </c>
      <c r="G25" s="19">
        <f t="shared" si="4"/>
        <v>3.6061483244939274</v>
      </c>
      <c r="H25" s="20">
        <f t="shared" si="5"/>
        <v>17.129204541346155</v>
      </c>
    </row>
    <row r="26" spans="1:8" x14ac:dyDescent="0.3">
      <c r="A26" s="8">
        <f t="shared" si="6"/>
        <v>19</v>
      </c>
      <c r="B26" s="18">
        <v>31016.58</v>
      </c>
      <c r="C26" s="18">
        <f t="shared" si="0"/>
        <v>35628.745446000001</v>
      </c>
      <c r="D26" s="18">
        <f t="shared" si="1"/>
        <v>2969.0621205000002</v>
      </c>
      <c r="E26" s="19">
        <f t="shared" si="2"/>
        <v>18.030741622469638</v>
      </c>
      <c r="F26" s="19">
        <f t="shared" si="3"/>
        <v>9.0153708112348188</v>
      </c>
      <c r="G26" s="19">
        <f t="shared" si="4"/>
        <v>3.6061483244939274</v>
      </c>
      <c r="H26" s="20">
        <f t="shared" si="5"/>
        <v>17.129204541346155</v>
      </c>
    </row>
    <row r="27" spans="1:8" x14ac:dyDescent="0.3">
      <c r="A27" s="8">
        <f t="shared" si="6"/>
        <v>20</v>
      </c>
      <c r="B27" s="18">
        <v>32145.09</v>
      </c>
      <c r="C27" s="18">
        <f t="shared" si="0"/>
        <v>36925.064882999999</v>
      </c>
      <c r="D27" s="18">
        <f t="shared" si="1"/>
        <v>3077.0887402500002</v>
      </c>
      <c r="E27" s="19">
        <f t="shared" si="2"/>
        <v>18.686773726214575</v>
      </c>
      <c r="F27" s="19">
        <f t="shared" si="3"/>
        <v>9.3433868631072876</v>
      </c>
      <c r="G27" s="19">
        <f t="shared" si="4"/>
        <v>3.7373547452429152</v>
      </c>
      <c r="H27" s="20">
        <f t="shared" si="5"/>
        <v>17.752435039903844</v>
      </c>
    </row>
    <row r="28" spans="1:8" x14ac:dyDescent="0.3">
      <c r="A28" s="8">
        <f t="shared" si="6"/>
        <v>21</v>
      </c>
      <c r="B28" s="18">
        <v>32145.09</v>
      </c>
      <c r="C28" s="18">
        <f t="shared" si="0"/>
        <v>36925.064882999999</v>
      </c>
      <c r="D28" s="18">
        <f t="shared" si="1"/>
        <v>3077.0887402500002</v>
      </c>
      <c r="E28" s="19">
        <f t="shared" si="2"/>
        <v>18.686773726214575</v>
      </c>
      <c r="F28" s="19">
        <f t="shared" si="3"/>
        <v>9.3433868631072876</v>
      </c>
      <c r="G28" s="19">
        <f t="shared" si="4"/>
        <v>3.7373547452429152</v>
      </c>
      <c r="H28" s="20">
        <f t="shared" si="5"/>
        <v>17.752435039903844</v>
      </c>
    </row>
    <row r="29" spans="1:8" x14ac:dyDescent="0.3">
      <c r="A29" s="8">
        <f t="shared" si="6"/>
        <v>22</v>
      </c>
      <c r="B29" s="18">
        <v>32918.76</v>
      </c>
      <c r="C29" s="18">
        <f t="shared" si="0"/>
        <v>37813.779612000006</v>
      </c>
      <c r="D29" s="18">
        <f t="shared" si="1"/>
        <v>3151.1483010000002</v>
      </c>
      <c r="E29" s="19">
        <f t="shared" si="2"/>
        <v>19.1365281437247</v>
      </c>
      <c r="F29" s="19">
        <f t="shared" si="3"/>
        <v>9.56826407186235</v>
      </c>
      <c r="G29" s="19">
        <f t="shared" si="4"/>
        <v>3.8273056287449401</v>
      </c>
      <c r="H29" s="20">
        <f t="shared" si="5"/>
        <v>18.179701736538465</v>
      </c>
    </row>
    <row r="30" spans="1:8" x14ac:dyDescent="0.3">
      <c r="A30" s="8">
        <f t="shared" si="6"/>
        <v>23</v>
      </c>
      <c r="B30" s="18">
        <v>33751.980000000003</v>
      </c>
      <c r="C30" s="18">
        <f t="shared" si="0"/>
        <v>38770.899426000004</v>
      </c>
      <c r="D30" s="18">
        <f t="shared" si="1"/>
        <v>3230.9082855000006</v>
      </c>
      <c r="E30" s="19">
        <f t="shared" si="2"/>
        <v>19.620900519230769</v>
      </c>
      <c r="F30" s="19">
        <f t="shared" si="3"/>
        <v>9.8104502596153846</v>
      </c>
      <c r="G30" s="19">
        <f t="shared" si="4"/>
        <v>3.9241801038461537</v>
      </c>
      <c r="H30" s="20">
        <f t="shared" si="5"/>
        <v>18.639855493269234</v>
      </c>
    </row>
    <row r="31" spans="1:8" x14ac:dyDescent="0.3">
      <c r="A31" s="8">
        <f t="shared" si="6"/>
        <v>24</v>
      </c>
      <c r="B31" s="18">
        <v>34880.449999999997</v>
      </c>
      <c r="C31" s="18">
        <f t="shared" si="0"/>
        <v>40067.172914999996</v>
      </c>
      <c r="D31" s="18">
        <f t="shared" si="1"/>
        <v>3338.9310762499999</v>
      </c>
      <c r="E31" s="19">
        <f t="shared" si="2"/>
        <v>20.276909369939268</v>
      </c>
      <c r="F31" s="19">
        <f t="shared" si="3"/>
        <v>10.138454684969634</v>
      </c>
      <c r="G31" s="19">
        <f t="shared" si="4"/>
        <v>4.0553818739878533</v>
      </c>
      <c r="H31" s="20">
        <f t="shared" si="5"/>
        <v>19.263063901442305</v>
      </c>
    </row>
    <row r="32" spans="1:8" x14ac:dyDescent="0.3">
      <c r="A32" s="8">
        <f t="shared" si="6"/>
        <v>25</v>
      </c>
      <c r="B32" s="18">
        <v>34943.730000000003</v>
      </c>
      <c r="C32" s="18">
        <f t="shared" si="0"/>
        <v>40139.862651000003</v>
      </c>
      <c r="D32" s="18">
        <f t="shared" si="1"/>
        <v>3344.9885542500006</v>
      </c>
      <c r="E32" s="19">
        <f t="shared" si="2"/>
        <v>20.313695673582998</v>
      </c>
      <c r="F32" s="19">
        <f t="shared" si="3"/>
        <v>10.156847836791499</v>
      </c>
      <c r="G32" s="19">
        <f t="shared" si="4"/>
        <v>4.0627391347165993</v>
      </c>
      <c r="H32" s="20">
        <f t="shared" si="5"/>
        <v>19.298010889903846</v>
      </c>
    </row>
    <row r="33" spans="1:8" x14ac:dyDescent="0.3">
      <c r="A33" s="8">
        <f t="shared" si="6"/>
        <v>26</v>
      </c>
      <c r="B33" s="18">
        <v>35002.370000000003</v>
      </c>
      <c r="C33" s="18">
        <f t="shared" si="0"/>
        <v>40207.222419000005</v>
      </c>
      <c r="D33" s="18">
        <f t="shared" si="1"/>
        <v>3350.6018682500003</v>
      </c>
      <c r="E33" s="19">
        <f t="shared" si="2"/>
        <v>20.347784625000003</v>
      </c>
      <c r="F33" s="19">
        <f t="shared" si="3"/>
        <v>10.173892312500001</v>
      </c>
      <c r="G33" s="19">
        <f t="shared" si="4"/>
        <v>4.0695569250000005</v>
      </c>
      <c r="H33" s="20">
        <f t="shared" si="5"/>
        <v>19.330395393750003</v>
      </c>
    </row>
    <row r="34" spans="1:8" x14ac:dyDescent="0.3">
      <c r="A34" s="8">
        <f t="shared" si="6"/>
        <v>27</v>
      </c>
      <c r="B34" s="18">
        <v>35056.699999999997</v>
      </c>
      <c r="C34" s="18">
        <f t="shared" si="0"/>
        <v>40269.631289999998</v>
      </c>
      <c r="D34" s="18">
        <f t="shared" si="1"/>
        <v>3355.8026074999998</v>
      </c>
      <c r="E34" s="19">
        <f t="shared" si="2"/>
        <v>20.379368061740891</v>
      </c>
      <c r="F34" s="19">
        <f t="shared" si="3"/>
        <v>10.189684030870445</v>
      </c>
      <c r="G34" s="19">
        <f t="shared" si="4"/>
        <v>4.075873612348178</v>
      </c>
      <c r="H34" s="20">
        <f t="shared" si="5"/>
        <v>19.360399658653844</v>
      </c>
    </row>
    <row r="35" spans="1:8" x14ac:dyDescent="0.3">
      <c r="A35" s="8">
        <f t="shared" si="6"/>
        <v>28</v>
      </c>
      <c r="B35" s="18">
        <v>35107.03</v>
      </c>
      <c r="C35" s="18">
        <f t="shared" si="0"/>
        <v>40327.445360999998</v>
      </c>
      <c r="D35" s="18">
        <f t="shared" si="1"/>
        <v>3360.6204467499997</v>
      </c>
      <c r="E35" s="19">
        <f t="shared" si="2"/>
        <v>20.408626194838057</v>
      </c>
      <c r="F35" s="19">
        <f t="shared" si="3"/>
        <v>10.204313097419028</v>
      </c>
      <c r="G35" s="19">
        <f t="shared" si="4"/>
        <v>4.0817252389676115</v>
      </c>
      <c r="H35" s="20">
        <f t="shared" si="5"/>
        <v>19.388194885096151</v>
      </c>
    </row>
    <row r="36" spans="1:8" x14ac:dyDescent="0.3">
      <c r="A36" s="8">
        <f t="shared" si="6"/>
        <v>29</v>
      </c>
      <c r="B36" s="18">
        <v>35153.629999999997</v>
      </c>
      <c r="C36" s="18">
        <f t="shared" si="0"/>
        <v>40380.974780999997</v>
      </c>
      <c r="D36" s="18">
        <f t="shared" si="1"/>
        <v>3365.0812317499999</v>
      </c>
      <c r="E36" s="19">
        <f t="shared" si="2"/>
        <v>20.435715982287448</v>
      </c>
      <c r="F36" s="19">
        <f t="shared" si="3"/>
        <v>10.217857991143724</v>
      </c>
      <c r="G36" s="19">
        <f t="shared" si="4"/>
        <v>4.0871431964574896</v>
      </c>
      <c r="H36" s="20">
        <f t="shared" si="5"/>
        <v>19.413930183173076</v>
      </c>
    </row>
    <row r="37" spans="1:8" x14ac:dyDescent="0.3">
      <c r="A37" s="8">
        <f t="shared" si="6"/>
        <v>30</v>
      </c>
      <c r="B37" s="18">
        <v>35196.839999999997</v>
      </c>
      <c r="C37" s="18">
        <f t="shared" si="0"/>
        <v>40430.610108000001</v>
      </c>
      <c r="D37" s="18">
        <f t="shared" si="1"/>
        <v>3369.2175089999996</v>
      </c>
      <c r="E37" s="19">
        <f t="shared" si="2"/>
        <v>20.460835074898785</v>
      </c>
      <c r="F37" s="19">
        <f t="shared" si="3"/>
        <v>10.230417537449393</v>
      </c>
      <c r="G37" s="19">
        <f t="shared" si="4"/>
        <v>4.0921670149797569</v>
      </c>
      <c r="H37" s="20">
        <f t="shared" si="5"/>
        <v>19.437793321153848</v>
      </c>
    </row>
    <row r="38" spans="1:8" x14ac:dyDescent="0.3">
      <c r="A38" s="8">
        <f t="shared" si="6"/>
        <v>31</v>
      </c>
      <c r="B38" s="18">
        <v>35236.83</v>
      </c>
      <c r="C38" s="18">
        <f t="shared" si="0"/>
        <v>40476.546621000001</v>
      </c>
      <c r="D38" s="18">
        <f t="shared" si="1"/>
        <v>3373.0455517500004</v>
      </c>
      <c r="E38" s="19">
        <f t="shared" si="2"/>
        <v>20.484082298076924</v>
      </c>
      <c r="F38" s="19">
        <f t="shared" si="3"/>
        <v>10.242041149038462</v>
      </c>
      <c r="G38" s="19">
        <f t="shared" si="4"/>
        <v>4.0968164596153844</v>
      </c>
      <c r="H38" s="20">
        <f t="shared" si="5"/>
        <v>19.459878183173078</v>
      </c>
    </row>
    <row r="39" spans="1:8" x14ac:dyDescent="0.3">
      <c r="A39" s="8">
        <f t="shared" si="6"/>
        <v>32</v>
      </c>
      <c r="B39" s="18">
        <v>35273.870000000003</v>
      </c>
      <c r="C39" s="18">
        <f t="shared" si="0"/>
        <v>40519.094469000003</v>
      </c>
      <c r="D39" s="18">
        <f t="shared" si="1"/>
        <v>3376.5912057500004</v>
      </c>
      <c r="E39" s="19">
        <f t="shared" si="2"/>
        <v>20.505614609817815</v>
      </c>
      <c r="F39" s="19">
        <f t="shared" si="3"/>
        <v>10.252807304908908</v>
      </c>
      <c r="G39" s="19">
        <f t="shared" si="4"/>
        <v>4.1011229219635634</v>
      </c>
      <c r="H39" s="20">
        <f t="shared" si="5"/>
        <v>19.480333879326924</v>
      </c>
    </row>
    <row r="40" spans="1:8" x14ac:dyDescent="0.3">
      <c r="A40" s="8">
        <f t="shared" si="6"/>
        <v>33</v>
      </c>
      <c r="B40" s="18">
        <v>35308.15</v>
      </c>
      <c r="C40" s="18">
        <f t="shared" si="0"/>
        <v>40558.471905000006</v>
      </c>
      <c r="D40" s="18">
        <f t="shared" si="1"/>
        <v>3379.87265875</v>
      </c>
      <c r="E40" s="19">
        <f t="shared" si="2"/>
        <v>20.525542462044537</v>
      </c>
      <c r="F40" s="19">
        <f t="shared" si="3"/>
        <v>10.262771231022269</v>
      </c>
      <c r="G40" s="19">
        <f t="shared" si="4"/>
        <v>4.1051084924089078</v>
      </c>
      <c r="H40" s="20">
        <f t="shared" si="5"/>
        <v>19.499265338942312</v>
      </c>
    </row>
    <row r="41" spans="1:8" x14ac:dyDescent="0.3">
      <c r="A41" s="8">
        <f t="shared" si="6"/>
        <v>34</v>
      </c>
      <c r="B41" s="18">
        <v>35339.919999999998</v>
      </c>
      <c r="C41" s="18">
        <f t="shared" si="0"/>
        <v>40594.966103999999</v>
      </c>
      <c r="D41" s="18">
        <f t="shared" si="1"/>
        <v>3382.9138420000004</v>
      </c>
      <c r="E41" s="19">
        <f t="shared" si="2"/>
        <v>20.544011186234819</v>
      </c>
      <c r="F41" s="19">
        <f t="shared" si="3"/>
        <v>10.272005593117409</v>
      </c>
      <c r="G41" s="19">
        <f t="shared" si="4"/>
        <v>4.1088022372469641</v>
      </c>
      <c r="H41" s="20">
        <f t="shared" si="5"/>
        <v>19.516810626923075</v>
      </c>
    </row>
    <row r="42" spans="1:8" x14ac:dyDescent="0.3">
      <c r="A42" s="21">
        <f t="shared" si="6"/>
        <v>35</v>
      </c>
      <c r="B42" s="22">
        <v>35369.31</v>
      </c>
      <c r="C42" s="22">
        <f t="shared" si="0"/>
        <v>40628.726396999999</v>
      </c>
      <c r="D42" s="22">
        <f t="shared" si="1"/>
        <v>3385.7271997499997</v>
      </c>
      <c r="E42" s="23">
        <f t="shared" si="2"/>
        <v>20.561096354757083</v>
      </c>
      <c r="F42" s="23">
        <f t="shared" si="3"/>
        <v>10.280548177378542</v>
      </c>
      <c r="G42" s="23">
        <f t="shared" si="4"/>
        <v>4.1122192709514165</v>
      </c>
      <c r="H42" s="24">
        <f t="shared" si="5"/>
        <v>19.53304153701923</v>
      </c>
    </row>
    <row r="43" spans="1:8" x14ac:dyDescent="0.3">
      <c r="B43" s="28" t="s">
        <v>65</v>
      </c>
      <c r="C43" s="29"/>
      <c r="D43" s="29"/>
      <c r="E43" s="29"/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scale="95" orientation="landscape" r:id="rId1"/>
  <headerFooter alignWithMargins="0">
    <oddFooter>&amp;L&amp;"Calibri,Standaard"&amp;F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9</v>
      </c>
      <c r="B1" s="1" t="s">
        <v>33</v>
      </c>
    </row>
    <row r="2" spans="1:8" x14ac:dyDescent="0.3">
      <c r="A2" s="4"/>
      <c r="D2" s="3">
        <f>Inhoud!B4</f>
        <v>45261</v>
      </c>
    </row>
    <row r="3" spans="1:8" ht="14.4" x14ac:dyDescent="0.3">
      <c r="A3" s="1"/>
      <c r="B3" s="1"/>
      <c r="C3" s="5" t="s">
        <v>1</v>
      </c>
      <c r="D3" s="33">
        <f>Inhoud!B6</f>
        <v>1.1487000000000001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45261</v>
      </c>
      <c r="D6" s="13">
        <f>C6</f>
        <v>45261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23642.75</v>
      </c>
      <c r="C7" s="18">
        <f t="shared" ref="C7:C42" si="0">B7*$D$3</f>
        <v>27158.426925</v>
      </c>
      <c r="D7" s="18">
        <f t="shared" ref="D7:D42" si="1">B7/12*$D$3</f>
        <v>2263.20224375</v>
      </c>
      <c r="E7" s="19">
        <f t="shared" ref="E7:E42" si="2">C7/1976</f>
        <v>13.744143180668017</v>
      </c>
      <c r="F7" s="19">
        <f>E7/2</f>
        <v>6.8720715903340084</v>
      </c>
      <c r="G7" s="19">
        <f>E7/5</f>
        <v>2.7488286361336032</v>
      </c>
      <c r="H7" s="20">
        <f>C7/2080</f>
        <v>13.056936021634614</v>
      </c>
    </row>
    <row r="8" spans="1:8" x14ac:dyDescent="0.3">
      <c r="A8" s="8">
        <f>A7+1</f>
        <v>1</v>
      </c>
      <c r="B8" s="18">
        <v>24549.13</v>
      </c>
      <c r="C8" s="18">
        <f t="shared" si="0"/>
        <v>28199.585631000002</v>
      </c>
      <c r="D8" s="18">
        <f t="shared" si="1"/>
        <v>2349.9654692500003</v>
      </c>
      <c r="E8" s="19">
        <f t="shared" si="2"/>
        <v>14.271045359817816</v>
      </c>
      <c r="F8" s="19">
        <f t="shared" ref="F8:F42" si="3">E8/2</f>
        <v>7.1355226799089078</v>
      </c>
      <c r="G8" s="19">
        <f t="shared" ref="G8:G42" si="4">E8/5</f>
        <v>2.8542090719635631</v>
      </c>
      <c r="H8" s="20">
        <f t="shared" ref="H8:H42" si="5">C8/2080</f>
        <v>13.557493091826924</v>
      </c>
    </row>
    <row r="9" spans="1:8" x14ac:dyDescent="0.3">
      <c r="A9" s="8">
        <f t="shared" ref="A9:A42" si="6">A8+1</f>
        <v>2</v>
      </c>
      <c r="B9" s="18">
        <v>25465.33</v>
      </c>
      <c r="C9" s="18">
        <f t="shared" si="0"/>
        <v>29252.024571000002</v>
      </c>
      <c r="D9" s="18">
        <f t="shared" si="1"/>
        <v>2437.6687142500004</v>
      </c>
      <c r="E9" s="19">
        <f t="shared" si="2"/>
        <v>14.803656159412956</v>
      </c>
      <c r="F9" s="19">
        <f t="shared" si="3"/>
        <v>7.4018280797064779</v>
      </c>
      <c r="G9" s="19">
        <f t="shared" si="4"/>
        <v>2.9607312318825914</v>
      </c>
      <c r="H9" s="20">
        <f t="shared" si="5"/>
        <v>14.063473351442308</v>
      </c>
    </row>
    <row r="10" spans="1:8" x14ac:dyDescent="0.3">
      <c r="A10" s="8">
        <f t="shared" si="6"/>
        <v>3</v>
      </c>
      <c r="B10" s="18">
        <v>26381.56</v>
      </c>
      <c r="C10" s="18">
        <f t="shared" si="0"/>
        <v>30304.497972000005</v>
      </c>
      <c r="D10" s="18">
        <f t="shared" si="1"/>
        <v>2525.3748310000005</v>
      </c>
      <c r="E10" s="19">
        <f t="shared" si="2"/>
        <v>15.336284398785427</v>
      </c>
      <c r="F10" s="19">
        <f t="shared" si="3"/>
        <v>7.6681421993927135</v>
      </c>
      <c r="G10" s="19">
        <f t="shared" si="4"/>
        <v>3.0672568797570854</v>
      </c>
      <c r="H10" s="20">
        <f t="shared" si="5"/>
        <v>14.569470178846156</v>
      </c>
    </row>
    <row r="11" spans="1:8" x14ac:dyDescent="0.3">
      <c r="A11" s="8">
        <f t="shared" si="6"/>
        <v>4</v>
      </c>
      <c r="B11" s="18">
        <v>27297.759999999998</v>
      </c>
      <c r="C11" s="18">
        <f t="shared" si="0"/>
        <v>31356.936912000001</v>
      </c>
      <c r="D11" s="18">
        <f t="shared" si="1"/>
        <v>2613.0780759999998</v>
      </c>
      <c r="E11" s="19">
        <f t="shared" si="2"/>
        <v>15.868895198380567</v>
      </c>
      <c r="F11" s="19">
        <f t="shared" si="3"/>
        <v>7.9344475991902836</v>
      </c>
      <c r="G11" s="19">
        <f t="shared" si="4"/>
        <v>3.1737790396761136</v>
      </c>
      <c r="H11" s="20">
        <f t="shared" si="5"/>
        <v>15.075450438461539</v>
      </c>
    </row>
    <row r="12" spans="1:8" x14ac:dyDescent="0.3">
      <c r="A12" s="8">
        <f t="shared" si="6"/>
        <v>5</v>
      </c>
      <c r="B12" s="18">
        <v>27297.759999999998</v>
      </c>
      <c r="C12" s="18">
        <f t="shared" si="0"/>
        <v>31356.936912000001</v>
      </c>
      <c r="D12" s="18">
        <f t="shared" si="1"/>
        <v>2613.0780759999998</v>
      </c>
      <c r="E12" s="19">
        <f t="shared" si="2"/>
        <v>15.868895198380567</v>
      </c>
      <c r="F12" s="19">
        <f t="shared" si="3"/>
        <v>7.9344475991902836</v>
      </c>
      <c r="G12" s="19">
        <f t="shared" si="4"/>
        <v>3.1737790396761136</v>
      </c>
      <c r="H12" s="20">
        <f t="shared" si="5"/>
        <v>15.075450438461539</v>
      </c>
    </row>
    <row r="13" spans="1:8" x14ac:dyDescent="0.3">
      <c r="A13" s="8">
        <f t="shared" si="6"/>
        <v>6</v>
      </c>
      <c r="B13" s="18">
        <v>28603.55</v>
      </c>
      <c r="C13" s="18">
        <f t="shared" si="0"/>
        <v>32856.897884999998</v>
      </c>
      <c r="D13" s="18">
        <f t="shared" si="1"/>
        <v>2738.0748237500002</v>
      </c>
      <c r="E13" s="19">
        <f t="shared" si="2"/>
        <v>16.627984759615384</v>
      </c>
      <c r="F13" s="19">
        <f t="shared" si="3"/>
        <v>8.3139923798076918</v>
      </c>
      <c r="G13" s="19">
        <f t="shared" si="4"/>
        <v>3.3255969519230768</v>
      </c>
      <c r="H13" s="20">
        <f t="shared" si="5"/>
        <v>15.796585521634615</v>
      </c>
    </row>
    <row r="14" spans="1:8" x14ac:dyDescent="0.3">
      <c r="A14" s="8">
        <f t="shared" si="6"/>
        <v>7</v>
      </c>
      <c r="B14" s="18">
        <v>28603.55</v>
      </c>
      <c r="C14" s="18">
        <f t="shared" si="0"/>
        <v>32856.897884999998</v>
      </c>
      <c r="D14" s="18">
        <f t="shared" si="1"/>
        <v>2738.0748237500002</v>
      </c>
      <c r="E14" s="19">
        <f t="shared" si="2"/>
        <v>16.627984759615384</v>
      </c>
      <c r="F14" s="19">
        <f t="shared" si="3"/>
        <v>8.3139923798076918</v>
      </c>
      <c r="G14" s="19">
        <f t="shared" si="4"/>
        <v>3.3255969519230768</v>
      </c>
      <c r="H14" s="20">
        <f t="shared" si="5"/>
        <v>15.796585521634615</v>
      </c>
    </row>
    <row r="15" spans="1:8" x14ac:dyDescent="0.3">
      <c r="A15" s="8">
        <f t="shared" si="6"/>
        <v>8</v>
      </c>
      <c r="B15" s="18">
        <v>29736.12</v>
      </c>
      <c r="C15" s="18">
        <f t="shared" si="0"/>
        <v>34157.881044000002</v>
      </c>
      <c r="D15" s="18">
        <f t="shared" si="1"/>
        <v>2846.4900869999997</v>
      </c>
      <c r="E15" s="19">
        <f t="shared" si="2"/>
        <v>17.286377046558705</v>
      </c>
      <c r="F15" s="19">
        <f t="shared" si="3"/>
        <v>8.6431885232793526</v>
      </c>
      <c r="G15" s="19">
        <f t="shared" si="4"/>
        <v>3.457275409311741</v>
      </c>
      <c r="H15" s="20">
        <f t="shared" si="5"/>
        <v>16.422058194230772</v>
      </c>
    </row>
    <row r="16" spans="1:8" x14ac:dyDescent="0.3">
      <c r="A16" s="8">
        <f t="shared" si="6"/>
        <v>9</v>
      </c>
      <c r="B16" s="18">
        <v>29736.12</v>
      </c>
      <c r="C16" s="18">
        <f t="shared" si="0"/>
        <v>34157.881044000002</v>
      </c>
      <c r="D16" s="18">
        <f t="shared" si="1"/>
        <v>2846.4900869999997</v>
      </c>
      <c r="E16" s="19">
        <f t="shared" si="2"/>
        <v>17.286377046558705</v>
      </c>
      <c r="F16" s="19">
        <f t="shared" si="3"/>
        <v>8.6431885232793526</v>
      </c>
      <c r="G16" s="19">
        <f t="shared" si="4"/>
        <v>3.457275409311741</v>
      </c>
      <c r="H16" s="20">
        <f t="shared" si="5"/>
        <v>16.422058194230772</v>
      </c>
    </row>
    <row r="17" spans="1:8" x14ac:dyDescent="0.3">
      <c r="A17" s="8">
        <f t="shared" si="6"/>
        <v>10</v>
      </c>
      <c r="B17" s="18">
        <v>30565.13</v>
      </c>
      <c r="C17" s="18">
        <f t="shared" si="0"/>
        <v>35110.164831000002</v>
      </c>
      <c r="D17" s="18">
        <f t="shared" si="1"/>
        <v>2925.8470692500005</v>
      </c>
      <c r="E17" s="19">
        <f t="shared" si="2"/>
        <v>17.768302039979758</v>
      </c>
      <c r="F17" s="19">
        <f t="shared" si="3"/>
        <v>8.8841510199898792</v>
      </c>
      <c r="G17" s="19">
        <f t="shared" si="4"/>
        <v>3.5536604079959515</v>
      </c>
      <c r="H17" s="20">
        <f t="shared" si="5"/>
        <v>16.879886937980771</v>
      </c>
    </row>
    <row r="18" spans="1:8" x14ac:dyDescent="0.3">
      <c r="A18" s="8">
        <f t="shared" si="6"/>
        <v>11</v>
      </c>
      <c r="B18" s="18">
        <v>30565.13</v>
      </c>
      <c r="C18" s="18">
        <f t="shared" si="0"/>
        <v>35110.164831000002</v>
      </c>
      <c r="D18" s="18">
        <f t="shared" si="1"/>
        <v>2925.8470692500005</v>
      </c>
      <c r="E18" s="19">
        <f t="shared" si="2"/>
        <v>17.768302039979758</v>
      </c>
      <c r="F18" s="19">
        <f t="shared" si="3"/>
        <v>8.8841510199898792</v>
      </c>
      <c r="G18" s="19">
        <f t="shared" si="4"/>
        <v>3.5536604079959515</v>
      </c>
      <c r="H18" s="20">
        <f t="shared" si="5"/>
        <v>16.879886937980771</v>
      </c>
    </row>
    <row r="19" spans="1:8" x14ac:dyDescent="0.3">
      <c r="A19" s="8">
        <f t="shared" si="6"/>
        <v>12</v>
      </c>
      <c r="B19" s="18">
        <v>31870.94</v>
      </c>
      <c r="C19" s="18">
        <f t="shared" si="0"/>
        <v>36610.148778000002</v>
      </c>
      <c r="D19" s="18">
        <f t="shared" si="1"/>
        <v>3050.8457315000001</v>
      </c>
      <c r="E19" s="19">
        <f t="shared" si="2"/>
        <v>18.527403227732794</v>
      </c>
      <c r="F19" s="19">
        <f t="shared" si="3"/>
        <v>9.263701613866397</v>
      </c>
      <c r="G19" s="19">
        <f t="shared" si="4"/>
        <v>3.705480645546559</v>
      </c>
      <c r="H19" s="20">
        <f t="shared" si="5"/>
        <v>17.601033066346154</v>
      </c>
    </row>
    <row r="20" spans="1:8" x14ac:dyDescent="0.3">
      <c r="A20" s="8">
        <f t="shared" si="6"/>
        <v>13</v>
      </c>
      <c r="B20" s="18">
        <v>31870.94</v>
      </c>
      <c r="C20" s="18">
        <f t="shared" si="0"/>
        <v>36610.148778000002</v>
      </c>
      <c r="D20" s="18">
        <f t="shared" si="1"/>
        <v>3050.8457315000001</v>
      </c>
      <c r="E20" s="19">
        <f t="shared" si="2"/>
        <v>18.527403227732794</v>
      </c>
      <c r="F20" s="19">
        <f t="shared" si="3"/>
        <v>9.263701613866397</v>
      </c>
      <c r="G20" s="19">
        <f t="shared" si="4"/>
        <v>3.705480645546559</v>
      </c>
      <c r="H20" s="20">
        <f t="shared" si="5"/>
        <v>17.601033066346154</v>
      </c>
    </row>
    <row r="21" spans="1:8" x14ac:dyDescent="0.3">
      <c r="A21" s="8">
        <f t="shared" si="6"/>
        <v>14</v>
      </c>
      <c r="B21" s="18">
        <v>32918.76</v>
      </c>
      <c r="C21" s="18">
        <f t="shared" si="0"/>
        <v>37813.779612000006</v>
      </c>
      <c r="D21" s="18">
        <f t="shared" si="1"/>
        <v>3151.1483010000002</v>
      </c>
      <c r="E21" s="19">
        <f t="shared" si="2"/>
        <v>19.1365281437247</v>
      </c>
      <c r="F21" s="19">
        <f t="shared" si="3"/>
        <v>9.56826407186235</v>
      </c>
      <c r="G21" s="19">
        <f t="shared" si="4"/>
        <v>3.8273056287449401</v>
      </c>
      <c r="H21" s="20">
        <f t="shared" si="5"/>
        <v>18.179701736538465</v>
      </c>
    </row>
    <row r="22" spans="1:8" x14ac:dyDescent="0.3">
      <c r="A22" s="8">
        <f t="shared" si="6"/>
        <v>15</v>
      </c>
      <c r="B22" s="18">
        <v>32918.76</v>
      </c>
      <c r="C22" s="18">
        <f t="shared" si="0"/>
        <v>37813.779612000006</v>
      </c>
      <c r="D22" s="18">
        <f t="shared" si="1"/>
        <v>3151.1483010000002</v>
      </c>
      <c r="E22" s="19">
        <f t="shared" si="2"/>
        <v>19.1365281437247</v>
      </c>
      <c r="F22" s="19">
        <f t="shared" si="3"/>
        <v>9.56826407186235</v>
      </c>
      <c r="G22" s="19">
        <f t="shared" si="4"/>
        <v>3.8273056287449401</v>
      </c>
      <c r="H22" s="20">
        <f t="shared" si="5"/>
        <v>18.179701736538465</v>
      </c>
    </row>
    <row r="23" spans="1:8" x14ac:dyDescent="0.3">
      <c r="A23" s="8">
        <f t="shared" si="6"/>
        <v>16</v>
      </c>
      <c r="B23" s="18">
        <v>33832.54</v>
      </c>
      <c r="C23" s="18">
        <f t="shared" si="0"/>
        <v>38863.438698000005</v>
      </c>
      <c r="D23" s="18">
        <f t="shared" si="1"/>
        <v>3238.6198915000004</v>
      </c>
      <c r="E23" s="19">
        <f t="shared" si="2"/>
        <v>19.667732134615388</v>
      </c>
      <c r="F23" s="19">
        <f t="shared" si="3"/>
        <v>9.8338660673076941</v>
      </c>
      <c r="G23" s="19">
        <f t="shared" si="4"/>
        <v>3.9335464269230775</v>
      </c>
      <c r="H23" s="20">
        <f t="shared" si="5"/>
        <v>18.684345527884616</v>
      </c>
    </row>
    <row r="24" spans="1:8" x14ac:dyDescent="0.3">
      <c r="A24" s="8">
        <f t="shared" si="6"/>
        <v>17</v>
      </c>
      <c r="B24" s="18">
        <v>33832.54</v>
      </c>
      <c r="C24" s="18">
        <f t="shared" si="0"/>
        <v>38863.438698000005</v>
      </c>
      <c r="D24" s="18">
        <f t="shared" si="1"/>
        <v>3238.6198915000004</v>
      </c>
      <c r="E24" s="19">
        <f t="shared" si="2"/>
        <v>19.667732134615388</v>
      </c>
      <c r="F24" s="19">
        <f t="shared" si="3"/>
        <v>9.8338660673076941</v>
      </c>
      <c r="G24" s="19">
        <f t="shared" si="4"/>
        <v>3.9335464269230775</v>
      </c>
      <c r="H24" s="20">
        <f t="shared" si="5"/>
        <v>18.684345527884616</v>
      </c>
    </row>
    <row r="25" spans="1:8" x14ac:dyDescent="0.3">
      <c r="A25" s="8">
        <f t="shared" si="6"/>
        <v>18</v>
      </c>
      <c r="B25" s="18">
        <v>35138.33</v>
      </c>
      <c r="C25" s="18">
        <f t="shared" si="0"/>
        <v>40363.399671000006</v>
      </c>
      <c r="D25" s="18">
        <f t="shared" si="1"/>
        <v>3363.6166392499999</v>
      </c>
      <c r="E25" s="19">
        <f t="shared" si="2"/>
        <v>20.426821695850204</v>
      </c>
      <c r="F25" s="19">
        <f t="shared" si="3"/>
        <v>10.213410847925102</v>
      </c>
      <c r="G25" s="19">
        <f t="shared" si="4"/>
        <v>4.0853643391700407</v>
      </c>
      <c r="H25" s="20">
        <f t="shared" si="5"/>
        <v>19.405480611057694</v>
      </c>
    </row>
    <row r="26" spans="1:8" x14ac:dyDescent="0.3">
      <c r="A26" s="8">
        <f t="shared" si="6"/>
        <v>19</v>
      </c>
      <c r="B26" s="18">
        <v>35138.33</v>
      </c>
      <c r="C26" s="18">
        <f t="shared" si="0"/>
        <v>40363.399671000006</v>
      </c>
      <c r="D26" s="18">
        <f t="shared" si="1"/>
        <v>3363.6166392499999</v>
      </c>
      <c r="E26" s="19">
        <f t="shared" si="2"/>
        <v>20.426821695850204</v>
      </c>
      <c r="F26" s="19">
        <f t="shared" si="3"/>
        <v>10.213410847925102</v>
      </c>
      <c r="G26" s="19">
        <f t="shared" si="4"/>
        <v>4.0853643391700407</v>
      </c>
      <c r="H26" s="20">
        <f t="shared" si="5"/>
        <v>19.405480611057694</v>
      </c>
    </row>
    <row r="27" spans="1:8" x14ac:dyDescent="0.3">
      <c r="A27" s="8">
        <f t="shared" si="6"/>
        <v>20</v>
      </c>
      <c r="B27" s="18">
        <v>36444.18</v>
      </c>
      <c r="C27" s="18">
        <f t="shared" si="0"/>
        <v>41863.429565999999</v>
      </c>
      <c r="D27" s="18">
        <f t="shared" si="1"/>
        <v>3488.6191305000002</v>
      </c>
      <c r="E27" s="19">
        <f t="shared" si="2"/>
        <v>21.185946136639675</v>
      </c>
      <c r="F27" s="19">
        <f t="shared" si="3"/>
        <v>10.592973068319838</v>
      </c>
      <c r="G27" s="19">
        <f t="shared" si="4"/>
        <v>4.237189227327935</v>
      </c>
      <c r="H27" s="20">
        <f t="shared" si="5"/>
        <v>20.126648829807692</v>
      </c>
    </row>
    <row r="28" spans="1:8" x14ac:dyDescent="0.3">
      <c r="A28" s="8">
        <f t="shared" si="6"/>
        <v>21</v>
      </c>
      <c r="B28" s="18">
        <v>36444.18</v>
      </c>
      <c r="C28" s="18">
        <f t="shared" si="0"/>
        <v>41863.429565999999</v>
      </c>
      <c r="D28" s="18">
        <f t="shared" si="1"/>
        <v>3488.6191305000002</v>
      </c>
      <c r="E28" s="19">
        <f t="shared" si="2"/>
        <v>21.185946136639675</v>
      </c>
      <c r="F28" s="19">
        <f t="shared" si="3"/>
        <v>10.592973068319838</v>
      </c>
      <c r="G28" s="19">
        <f t="shared" si="4"/>
        <v>4.237189227327935</v>
      </c>
      <c r="H28" s="20">
        <f t="shared" si="5"/>
        <v>20.126648829807692</v>
      </c>
    </row>
    <row r="29" spans="1:8" x14ac:dyDescent="0.3">
      <c r="A29" s="8">
        <f t="shared" si="6"/>
        <v>22</v>
      </c>
      <c r="B29" s="18">
        <v>37750.03</v>
      </c>
      <c r="C29" s="18">
        <f t="shared" si="0"/>
        <v>43363.459460999999</v>
      </c>
      <c r="D29" s="18">
        <f t="shared" si="1"/>
        <v>3613.62162175</v>
      </c>
      <c r="E29" s="19">
        <f t="shared" si="2"/>
        <v>21.945070577429149</v>
      </c>
      <c r="F29" s="19">
        <f t="shared" si="3"/>
        <v>10.972535288714575</v>
      </c>
      <c r="G29" s="19">
        <f t="shared" si="4"/>
        <v>4.3890141154858302</v>
      </c>
      <c r="H29" s="20">
        <f t="shared" si="5"/>
        <v>20.84781704855769</v>
      </c>
    </row>
    <row r="30" spans="1:8" x14ac:dyDescent="0.3">
      <c r="A30" s="8">
        <f t="shared" si="6"/>
        <v>23</v>
      </c>
      <c r="B30" s="18">
        <v>39055.839999999997</v>
      </c>
      <c r="C30" s="18">
        <f t="shared" si="0"/>
        <v>44863.443407999999</v>
      </c>
      <c r="D30" s="18">
        <f t="shared" si="1"/>
        <v>3738.6202840000001</v>
      </c>
      <c r="E30" s="19">
        <f t="shared" si="2"/>
        <v>22.704171765182185</v>
      </c>
      <c r="F30" s="19">
        <f t="shared" si="3"/>
        <v>11.352085882591092</v>
      </c>
      <c r="G30" s="19">
        <f t="shared" si="4"/>
        <v>4.5408343530364368</v>
      </c>
      <c r="H30" s="20">
        <f t="shared" si="5"/>
        <v>21.568963176923077</v>
      </c>
    </row>
    <row r="31" spans="1:8" x14ac:dyDescent="0.3">
      <c r="A31" s="8">
        <f t="shared" si="6"/>
        <v>24</v>
      </c>
      <c r="B31" s="18">
        <v>40361.69</v>
      </c>
      <c r="C31" s="18">
        <f t="shared" si="0"/>
        <v>46363.473303000006</v>
      </c>
      <c r="D31" s="18">
        <f t="shared" si="1"/>
        <v>3863.6227752500004</v>
      </c>
      <c r="E31" s="19">
        <f t="shared" si="2"/>
        <v>23.463296205971663</v>
      </c>
      <c r="F31" s="19">
        <f t="shared" si="3"/>
        <v>11.731648102985831</v>
      </c>
      <c r="G31" s="19">
        <f t="shared" si="4"/>
        <v>4.6926592411943329</v>
      </c>
      <c r="H31" s="20">
        <f t="shared" si="5"/>
        <v>22.290131395673079</v>
      </c>
    </row>
    <row r="32" spans="1:8" x14ac:dyDescent="0.3">
      <c r="A32" s="8">
        <f t="shared" si="6"/>
        <v>25</v>
      </c>
      <c r="B32" s="18">
        <v>40434.910000000003</v>
      </c>
      <c r="C32" s="18">
        <f t="shared" si="0"/>
        <v>46447.581117000009</v>
      </c>
      <c r="D32" s="18">
        <f t="shared" si="1"/>
        <v>3870.6317597500006</v>
      </c>
      <c r="E32" s="19">
        <f t="shared" si="2"/>
        <v>23.505860889170044</v>
      </c>
      <c r="F32" s="19">
        <f t="shared" si="3"/>
        <v>11.752930444585022</v>
      </c>
      <c r="G32" s="19">
        <f t="shared" si="4"/>
        <v>4.7011721778340085</v>
      </c>
      <c r="H32" s="20">
        <f t="shared" si="5"/>
        <v>22.330567844711542</v>
      </c>
    </row>
    <row r="33" spans="1:8" x14ac:dyDescent="0.3">
      <c r="A33" s="8">
        <f t="shared" si="6"/>
        <v>26</v>
      </c>
      <c r="B33" s="18">
        <v>40502.769999999997</v>
      </c>
      <c r="C33" s="18">
        <f t="shared" si="0"/>
        <v>46525.531899000001</v>
      </c>
      <c r="D33" s="18">
        <f t="shared" si="1"/>
        <v>3877.12765825</v>
      </c>
      <c r="E33" s="19">
        <f t="shared" si="2"/>
        <v>23.545309665485831</v>
      </c>
      <c r="F33" s="19">
        <f t="shared" si="3"/>
        <v>11.772654832742916</v>
      </c>
      <c r="G33" s="19">
        <f t="shared" si="4"/>
        <v>4.7090619330971659</v>
      </c>
      <c r="H33" s="20">
        <f t="shared" si="5"/>
        <v>22.368044182211538</v>
      </c>
    </row>
    <row r="34" spans="1:8" x14ac:dyDescent="0.3">
      <c r="A34" s="8">
        <f t="shared" si="6"/>
        <v>27</v>
      </c>
      <c r="B34" s="18">
        <v>40565.629999999997</v>
      </c>
      <c r="C34" s="18">
        <f t="shared" si="0"/>
        <v>46597.739180999997</v>
      </c>
      <c r="D34" s="18">
        <f t="shared" si="1"/>
        <v>3883.1449317499996</v>
      </c>
      <c r="E34" s="19">
        <f t="shared" si="2"/>
        <v>23.581851812246963</v>
      </c>
      <c r="F34" s="19">
        <f t="shared" si="3"/>
        <v>11.790925906123482</v>
      </c>
      <c r="G34" s="19">
        <f t="shared" si="4"/>
        <v>4.7163703624493927</v>
      </c>
      <c r="H34" s="20">
        <f t="shared" si="5"/>
        <v>22.402759221634614</v>
      </c>
    </row>
    <row r="35" spans="1:8" x14ac:dyDescent="0.3">
      <c r="A35" s="8">
        <f t="shared" si="6"/>
        <v>28</v>
      </c>
      <c r="B35" s="18">
        <v>40623.870000000003</v>
      </c>
      <c r="C35" s="18">
        <f t="shared" si="0"/>
        <v>46664.639469000009</v>
      </c>
      <c r="D35" s="18">
        <f t="shared" si="1"/>
        <v>3888.7199557500003</v>
      </c>
      <c r="E35" s="19">
        <f t="shared" si="2"/>
        <v>23.6157082332996</v>
      </c>
      <c r="F35" s="19">
        <f t="shared" si="3"/>
        <v>11.8078541166498</v>
      </c>
      <c r="G35" s="19">
        <f t="shared" si="4"/>
        <v>4.7231416466599203</v>
      </c>
      <c r="H35" s="20">
        <f t="shared" si="5"/>
        <v>22.434922821634618</v>
      </c>
    </row>
    <row r="36" spans="1:8" x14ac:dyDescent="0.3">
      <c r="A36" s="8">
        <f t="shared" si="6"/>
        <v>29</v>
      </c>
      <c r="B36" s="18">
        <v>40677.800000000003</v>
      </c>
      <c r="C36" s="18">
        <f t="shared" si="0"/>
        <v>46726.588860000003</v>
      </c>
      <c r="D36" s="18">
        <f t="shared" si="1"/>
        <v>3893.8824050000007</v>
      </c>
      <c r="E36" s="19">
        <f t="shared" si="2"/>
        <v>23.647059139676117</v>
      </c>
      <c r="F36" s="19">
        <f t="shared" si="3"/>
        <v>11.823529569838058</v>
      </c>
      <c r="G36" s="19">
        <f t="shared" si="4"/>
        <v>4.7294118279352233</v>
      </c>
      <c r="H36" s="20">
        <f t="shared" si="5"/>
        <v>22.464706182692311</v>
      </c>
    </row>
    <row r="37" spans="1:8" x14ac:dyDescent="0.3">
      <c r="A37" s="8">
        <f t="shared" si="6"/>
        <v>30</v>
      </c>
      <c r="B37" s="18">
        <v>40727.800000000003</v>
      </c>
      <c r="C37" s="18">
        <f t="shared" si="0"/>
        <v>46784.023860000008</v>
      </c>
      <c r="D37" s="18">
        <f t="shared" si="1"/>
        <v>3898.6686550000004</v>
      </c>
      <c r="E37" s="19">
        <f t="shared" si="2"/>
        <v>23.676125435222676</v>
      </c>
      <c r="F37" s="19">
        <f t="shared" si="3"/>
        <v>11.838062717611338</v>
      </c>
      <c r="G37" s="19">
        <f t="shared" si="4"/>
        <v>4.7352250870445349</v>
      </c>
      <c r="H37" s="20">
        <f t="shared" si="5"/>
        <v>22.492319163461541</v>
      </c>
    </row>
    <row r="38" spans="1:8" x14ac:dyDescent="0.3">
      <c r="A38" s="8">
        <f t="shared" si="6"/>
        <v>31</v>
      </c>
      <c r="B38" s="18">
        <v>40774.07</v>
      </c>
      <c r="C38" s="18">
        <f t="shared" si="0"/>
        <v>46837.174209000004</v>
      </c>
      <c r="D38" s="18">
        <f t="shared" si="1"/>
        <v>3903.0978507500004</v>
      </c>
      <c r="E38" s="19">
        <f t="shared" si="2"/>
        <v>23.703023385121458</v>
      </c>
      <c r="F38" s="19">
        <f t="shared" si="3"/>
        <v>11.851511692560729</v>
      </c>
      <c r="G38" s="19">
        <f t="shared" si="4"/>
        <v>4.740604677024292</v>
      </c>
      <c r="H38" s="20">
        <f t="shared" si="5"/>
        <v>22.517872215865388</v>
      </c>
    </row>
    <row r="39" spans="1:8" x14ac:dyDescent="0.3">
      <c r="A39" s="8">
        <f t="shared" si="6"/>
        <v>32</v>
      </c>
      <c r="B39" s="18">
        <v>40816.93</v>
      </c>
      <c r="C39" s="18">
        <f t="shared" si="0"/>
        <v>46886.407491000005</v>
      </c>
      <c r="D39" s="18">
        <f t="shared" si="1"/>
        <v>3907.2006242500001</v>
      </c>
      <c r="E39" s="19">
        <f t="shared" si="2"/>
        <v>23.727939013663971</v>
      </c>
      <c r="F39" s="19">
        <f t="shared" si="3"/>
        <v>11.863969506831985</v>
      </c>
      <c r="G39" s="19">
        <f t="shared" si="4"/>
        <v>4.7455878027327945</v>
      </c>
      <c r="H39" s="20">
        <f t="shared" si="5"/>
        <v>22.541542062980771</v>
      </c>
    </row>
    <row r="40" spans="1:8" x14ac:dyDescent="0.3">
      <c r="A40" s="8">
        <f t="shared" si="6"/>
        <v>33</v>
      </c>
      <c r="B40" s="18">
        <v>40856.6</v>
      </c>
      <c r="C40" s="18">
        <f t="shared" si="0"/>
        <v>46931.976419999999</v>
      </c>
      <c r="D40" s="18">
        <f t="shared" si="1"/>
        <v>3910.9980350000001</v>
      </c>
      <c r="E40" s="19">
        <f t="shared" si="2"/>
        <v>23.751000212550608</v>
      </c>
      <c r="F40" s="19">
        <f t="shared" si="3"/>
        <v>11.875500106275304</v>
      </c>
      <c r="G40" s="19">
        <f t="shared" si="4"/>
        <v>4.7502000425101212</v>
      </c>
      <c r="H40" s="20">
        <f t="shared" si="5"/>
        <v>22.563450201923075</v>
      </c>
    </row>
    <row r="41" spans="1:8" x14ac:dyDescent="0.3">
      <c r="A41" s="8">
        <f t="shared" si="6"/>
        <v>34</v>
      </c>
      <c r="B41" s="18">
        <v>40893.360000000001</v>
      </c>
      <c r="C41" s="18">
        <f t="shared" si="0"/>
        <v>46974.202632</v>
      </c>
      <c r="D41" s="18">
        <f t="shared" si="1"/>
        <v>3914.5168860000003</v>
      </c>
      <c r="E41" s="19">
        <f t="shared" si="2"/>
        <v>23.772369753036436</v>
      </c>
      <c r="F41" s="19">
        <f t="shared" si="3"/>
        <v>11.886184876518218</v>
      </c>
      <c r="G41" s="19">
        <f t="shared" si="4"/>
        <v>4.7544739506072871</v>
      </c>
      <c r="H41" s="20">
        <f t="shared" si="5"/>
        <v>22.583751265384617</v>
      </c>
    </row>
    <row r="42" spans="1:8" x14ac:dyDescent="0.3">
      <c r="A42" s="21">
        <f t="shared" si="6"/>
        <v>35</v>
      </c>
      <c r="B42" s="22">
        <v>40927.370000000003</v>
      </c>
      <c r="C42" s="22">
        <f t="shared" si="0"/>
        <v>47013.269919000006</v>
      </c>
      <c r="D42" s="22">
        <f t="shared" si="1"/>
        <v>3917.7724932500005</v>
      </c>
      <c r="E42" s="23">
        <f t="shared" si="2"/>
        <v>23.79214064726721</v>
      </c>
      <c r="F42" s="23">
        <f t="shared" si="3"/>
        <v>11.896070323633605</v>
      </c>
      <c r="G42" s="23">
        <f t="shared" si="4"/>
        <v>4.7584281294534421</v>
      </c>
      <c r="H42" s="24">
        <f t="shared" si="5"/>
        <v>22.602533614903848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34</v>
      </c>
      <c r="B1" s="1" t="s">
        <v>35</v>
      </c>
    </row>
    <row r="2" spans="1:8" x14ac:dyDescent="0.3">
      <c r="A2" s="4"/>
      <c r="D2" s="3">
        <f>Inhoud!B4</f>
        <v>45261</v>
      </c>
    </row>
    <row r="3" spans="1:8" ht="14.4" x14ac:dyDescent="0.3">
      <c r="A3" s="1"/>
      <c r="B3" s="1"/>
      <c r="C3" s="5" t="s">
        <v>1</v>
      </c>
      <c r="D3" s="33">
        <f>Inhoud!B6</f>
        <v>1.1487000000000001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45261</v>
      </c>
      <c r="D6" s="13">
        <f>C6</f>
        <v>45261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25562.97</v>
      </c>
      <c r="C7" s="18">
        <f t="shared" ref="C7:C42" si="0">B7*$D$3</f>
        <v>29364.183639000003</v>
      </c>
      <c r="D7" s="18">
        <f t="shared" ref="D7:D42" si="1">B7/12*$D$3</f>
        <v>2447.0153032500002</v>
      </c>
      <c r="E7" s="19">
        <f t="shared" ref="E7:E42" si="2">C7/1976</f>
        <v>14.860416821356276</v>
      </c>
      <c r="F7" s="19">
        <f>E7/2</f>
        <v>7.4302084106781381</v>
      </c>
      <c r="G7" s="19">
        <f>E7/5</f>
        <v>2.9720833642712554</v>
      </c>
      <c r="H7" s="20">
        <f>C7/2080</f>
        <v>14.117395980288462</v>
      </c>
    </row>
    <row r="8" spans="1:8" x14ac:dyDescent="0.3">
      <c r="A8" s="8">
        <f>A7+1</f>
        <v>1</v>
      </c>
      <c r="B8" s="18">
        <v>26558.33</v>
      </c>
      <c r="C8" s="18">
        <f t="shared" si="0"/>
        <v>30507.553671000005</v>
      </c>
      <c r="D8" s="18">
        <f t="shared" si="1"/>
        <v>2542.2961392500001</v>
      </c>
      <c r="E8" s="19">
        <f t="shared" si="2"/>
        <v>15.439045380060731</v>
      </c>
      <c r="F8" s="19">
        <f t="shared" ref="F8:F42" si="3">E8/2</f>
        <v>7.7195226900303657</v>
      </c>
      <c r="G8" s="19">
        <f t="shared" ref="G8:G42" si="4">E8/5</f>
        <v>3.0878090760121464</v>
      </c>
      <c r="H8" s="20">
        <f t="shared" ref="H8:H42" si="5">C8/2080</f>
        <v>14.667093111057694</v>
      </c>
    </row>
    <row r="9" spans="1:8" x14ac:dyDescent="0.3">
      <c r="A9" s="8">
        <f t="shared" ref="A9:A42" si="6">A8+1</f>
        <v>2</v>
      </c>
      <c r="B9" s="18">
        <v>27553.69</v>
      </c>
      <c r="C9" s="18">
        <f t="shared" si="0"/>
        <v>31650.923703</v>
      </c>
      <c r="D9" s="18">
        <f t="shared" si="1"/>
        <v>2637.57697525</v>
      </c>
      <c r="E9" s="19">
        <f t="shared" si="2"/>
        <v>16.017673938765181</v>
      </c>
      <c r="F9" s="19">
        <f t="shared" si="3"/>
        <v>8.0088369693825907</v>
      </c>
      <c r="G9" s="19">
        <f t="shared" si="4"/>
        <v>3.2035347877530365</v>
      </c>
      <c r="H9" s="20">
        <f t="shared" si="5"/>
        <v>15.216790241826923</v>
      </c>
    </row>
    <row r="10" spans="1:8" x14ac:dyDescent="0.3">
      <c r="A10" s="8">
        <f t="shared" si="6"/>
        <v>3</v>
      </c>
      <c r="B10" s="18">
        <v>28549.06</v>
      </c>
      <c r="C10" s="18">
        <f t="shared" si="0"/>
        <v>32794.305222000003</v>
      </c>
      <c r="D10" s="18">
        <f t="shared" si="1"/>
        <v>2732.8587685000002</v>
      </c>
      <c r="E10" s="19">
        <f t="shared" si="2"/>
        <v>16.596308310728745</v>
      </c>
      <c r="F10" s="19">
        <f t="shared" si="3"/>
        <v>8.2981541553643723</v>
      </c>
      <c r="G10" s="19">
        <f t="shared" si="4"/>
        <v>3.3192616621457489</v>
      </c>
      <c r="H10" s="20">
        <f t="shared" si="5"/>
        <v>15.766492895192309</v>
      </c>
    </row>
    <row r="11" spans="1:8" x14ac:dyDescent="0.3">
      <c r="A11" s="8">
        <f t="shared" si="6"/>
        <v>4</v>
      </c>
      <c r="B11" s="18">
        <v>29544.42</v>
      </c>
      <c r="C11" s="18">
        <f t="shared" si="0"/>
        <v>33937.675254000002</v>
      </c>
      <c r="D11" s="18">
        <f t="shared" si="1"/>
        <v>2828.1396045000001</v>
      </c>
      <c r="E11" s="19">
        <f t="shared" si="2"/>
        <v>17.1749368694332</v>
      </c>
      <c r="F11" s="19">
        <f t="shared" si="3"/>
        <v>8.5874684347165999</v>
      </c>
      <c r="G11" s="19">
        <f t="shared" si="4"/>
        <v>3.4349873738866399</v>
      </c>
      <c r="H11" s="20">
        <f t="shared" si="5"/>
        <v>16.316190025961539</v>
      </c>
    </row>
    <row r="12" spans="1:8" x14ac:dyDescent="0.3">
      <c r="A12" s="8">
        <f t="shared" si="6"/>
        <v>5</v>
      </c>
      <c r="B12" s="18">
        <v>29544.42</v>
      </c>
      <c r="C12" s="18">
        <f t="shared" si="0"/>
        <v>33937.675254000002</v>
      </c>
      <c r="D12" s="18">
        <f t="shared" si="1"/>
        <v>2828.1396045000001</v>
      </c>
      <c r="E12" s="19">
        <f t="shared" si="2"/>
        <v>17.1749368694332</v>
      </c>
      <c r="F12" s="19">
        <f t="shared" si="3"/>
        <v>8.5874684347165999</v>
      </c>
      <c r="G12" s="19">
        <f t="shared" si="4"/>
        <v>3.4349873738866399</v>
      </c>
      <c r="H12" s="20">
        <f t="shared" si="5"/>
        <v>16.316190025961539</v>
      </c>
    </row>
    <row r="13" spans="1:8" x14ac:dyDescent="0.3">
      <c r="A13" s="8">
        <f t="shared" si="6"/>
        <v>6</v>
      </c>
      <c r="B13" s="18">
        <v>30313</v>
      </c>
      <c r="C13" s="18">
        <f t="shared" si="0"/>
        <v>34820.543100000003</v>
      </c>
      <c r="D13" s="18">
        <f t="shared" si="1"/>
        <v>2901.7119250000005</v>
      </c>
      <c r="E13" s="19">
        <f t="shared" si="2"/>
        <v>17.621732338056681</v>
      </c>
      <c r="F13" s="19">
        <f t="shared" si="3"/>
        <v>8.8108661690283405</v>
      </c>
      <c r="G13" s="19">
        <f t="shared" si="4"/>
        <v>3.5243464676113363</v>
      </c>
      <c r="H13" s="20">
        <f t="shared" si="5"/>
        <v>16.740645721153847</v>
      </c>
    </row>
    <row r="14" spans="1:8" x14ac:dyDescent="0.3">
      <c r="A14" s="8">
        <f t="shared" si="6"/>
        <v>7</v>
      </c>
      <c r="B14" s="18">
        <v>30313</v>
      </c>
      <c r="C14" s="18">
        <f t="shared" si="0"/>
        <v>34820.543100000003</v>
      </c>
      <c r="D14" s="18">
        <f t="shared" si="1"/>
        <v>2901.7119250000005</v>
      </c>
      <c r="E14" s="19">
        <f t="shared" si="2"/>
        <v>17.621732338056681</v>
      </c>
      <c r="F14" s="19">
        <f t="shared" si="3"/>
        <v>8.8108661690283405</v>
      </c>
      <c r="G14" s="19">
        <f t="shared" si="4"/>
        <v>3.5243464676113363</v>
      </c>
      <c r="H14" s="20">
        <f t="shared" si="5"/>
        <v>16.740645721153847</v>
      </c>
    </row>
    <row r="15" spans="1:8" x14ac:dyDescent="0.3">
      <c r="A15" s="8">
        <f t="shared" si="6"/>
        <v>8</v>
      </c>
      <c r="B15" s="18">
        <v>31731.68</v>
      </c>
      <c r="C15" s="18">
        <f t="shared" si="0"/>
        <v>36450.180816</v>
      </c>
      <c r="D15" s="18">
        <f t="shared" si="1"/>
        <v>3037.5150680000002</v>
      </c>
      <c r="E15" s="19">
        <f t="shared" si="2"/>
        <v>18.44644778137652</v>
      </c>
      <c r="F15" s="19">
        <f t="shared" si="3"/>
        <v>9.22322389068826</v>
      </c>
      <c r="G15" s="19">
        <f t="shared" si="4"/>
        <v>3.6892895562753041</v>
      </c>
      <c r="H15" s="20">
        <f t="shared" si="5"/>
        <v>17.524125392307692</v>
      </c>
    </row>
    <row r="16" spans="1:8" x14ac:dyDescent="0.3">
      <c r="A16" s="8">
        <f t="shared" si="6"/>
        <v>9</v>
      </c>
      <c r="B16" s="18">
        <v>31731.68</v>
      </c>
      <c r="C16" s="18">
        <f t="shared" si="0"/>
        <v>36450.180816</v>
      </c>
      <c r="D16" s="18">
        <f t="shared" si="1"/>
        <v>3037.5150680000002</v>
      </c>
      <c r="E16" s="19">
        <f t="shared" si="2"/>
        <v>18.44644778137652</v>
      </c>
      <c r="F16" s="19">
        <f t="shared" si="3"/>
        <v>9.22322389068826</v>
      </c>
      <c r="G16" s="19">
        <f t="shared" si="4"/>
        <v>3.6892895562753041</v>
      </c>
      <c r="H16" s="20">
        <f t="shared" si="5"/>
        <v>17.524125392307692</v>
      </c>
    </row>
    <row r="17" spans="1:8" x14ac:dyDescent="0.3">
      <c r="A17" s="8">
        <f t="shared" si="6"/>
        <v>10</v>
      </c>
      <c r="B17" s="18">
        <v>32918.76</v>
      </c>
      <c r="C17" s="18">
        <f t="shared" si="0"/>
        <v>37813.779612000006</v>
      </c>
      <c r="D17" s="18">
        <f t="shared" si="1"/>
        <v>3151.1483010000002</v>
      </c>
      <c r="E17" s="19">
        <f t="shared" si="2"/>
        <v>19.1365281437247</v>
      </c>
      <c r="F17" s="19">
        <f t="shared" si="3"/>
        <v>9.56826407186235</v>
      </c>
      <c r="G17" s="19">
        <f t="shared" si="4"/>
        <v>3.8273056287449401</v>
      </c>
      <c r="H17" s="20">
        <f t="shared" si="5"/>
        <v>18.179701736538465</v>
      </c>
    </row>
    <row r="18" spans="1:8" x14ac:dyDescent="0.3">
      <c r="A18" s="8">
        <f t="shared" si="6"/>
        <v>11</v>
      </c>
      <c r="B18" s="18">
        <v>32918.76</v>
      </c>
      <c r="C18" s="18">
        <f t="shared" si="0"/>
        <v>37813.779612000006</v>
      </c>
      <c r="D18" s="18">
        <f t="shared" si="1"/>
        <v>3151.1483010000002</v>
      </c>
      <c r="E18" s="19">
        <f t="shared" si="2"/>
        <v>19.1365281437247</v>
      </c>
      <c r="F18" s="19">
        <f t="shared" si="3"/>
        <v>9.56826407186235</v>
      </c>
      <c r="G18" s="19">
        <f t="shared" si="4"/>
        <v>3.8273056287449401</v>
      </c>
      <c r="H18" s="20">
        <f t="shared" si="5"/>
        <v>18.179701736538465</v>
      </c>
    </row>
    <row r="19" spans="1:8" x14ac:dyDescent="0.3">
      <c r="A19" s="8">
        <f t="shared" si="6"/>
        <v>12</v>
      </c>
      <c r="B19" s="18">
        <v>33918.949999999997</v>
      </c>
      <c r="C19" s="18">
        <f t="shared" si="0"/>
        <v>38962.697865000002</v>
      </c>
      <c r="D19" s="18">
        <f t="shared" si="1"/>
        <v>3246.89148875</v>
      </c>
      <c r="E19" s="19">
        <f t="shared" si="2"/>
        <v>19.717964506578948</v>
      </c>
      <c r="F19" s="19">
        <f t="shared" si="3"/>
        <v>9.858982253289474</v>
      </c>
      <c r="G19" s="19">
        <f t="shared" si="4"/>
        <v>3.9435929013157898</v>
      </c>
      <c r="H19" s="20">
        <f t="shared" si="5"/>
        <v>18.732066281250003</v>
      </c>
    </row>
    <row r="20" spans="1:8" x14ac:dyDescent="0.3">
      <c r="A20" s="8">
        <f t="shared" si="6"/>
        <v>13</v>
      </c>
      <c r="B20" s="18">
        <v>33918.949999999997</v>
      </c>
      <c r="C20" s="18">
        <f t="shared" si="0"/>
        <v>38962.697865000002</v>
      </c>
      <c r="D20" s="18">
        <f t="shared" si="1"/>
        <v>3246.89148875</v>
      </c>
      <c r="E20" s="19">
        <f t="shared" si="2"/>
        <v>19.717964506578948</v>
      </c>
      <c r="F20" s="19">
        <f t="shared" si="3"/>
        <v>9.858982253289474</v>
      </c>
      <c r="G20" s="19">
        <f t="shared" si="4"/>
        <v>3.9435929013157898</v>
      </c>
      <c r="H20" s="20">
        <f t="shared" si="5"/>
        <v>18.732066281250003</v>
      </c>
    </row>
    <row r="21" spans="1:8" x14ac:dyDescent="0.3">
      <c r="A21" s="8">
        <f t="shared" si="6"/>
        <v>14</v>
      </c>
      <c r="B21" s="18">
        <v>35337.629999999997</v>
      </c>
      <c r="C21" s="18">
        <f t="shared" si="0"/>
        <v>40592.335580999999</v>
      </c>
      <c r="D21" s="18">
        <f t="shared" si="1"/>
        <v>3382.6946317500001</v>
      </c>
      <c r="E21" s="19">
        <f t="shared" si="2"/>
        <v>20.542679949898787</v>
      </c>
      <c r="F21" s="19">
        <f t="shared" si="3"/>
        <v>10.271339974949393</v>
      </c>
      <c r="G21" s="19">
        <f t="shared" si="4"/>
        <v>4.1085359899797576</v>
      </c>
      <c r="H21" s="20">
        <f t="shared" si="5"/>
        <v>19.515545952403844</v>
      </c>
    </row>
    <row r="22" spans="1:8" x14ac:dyDescent="0.3">
      <c r="A22" s="8">
        <f t="shared" si="6"/>
        <v>15</v>
      </c>
      <c r="B22" s="18">
        <v>35337.629999999997</v>
      </c>
      <c r="C22" s="18">
        <f t="shared" si="0"/>
        <v>40592.335580999999</v>
      </c>
      <c r="D22" s="18">
        <f t="shared" si="1"/>
        <v>3382.6946317500001</v>
      </c>
      <c r="E22" s="19">
        <f t="shared" si="2"/>
        <v>20.542679949898787</v>
      </c>
      <c r="F22" s="19">
        <f t="shared" si="3"/>
        <v>10.271339974949393</v>
      </c>
      <c r="G22" s="19">
        <f t="shared" si="4"/>
        <v>4.1085359899797576</v>
      </c>
      <c r="H22" s="20">
        <f t="shared" si="5"/>
        <v>19.515545952403844</v>
      </c>
    </row>
    <row r="23" spans="1:8" x14ac:dyDescent="0.3">
      <c r="A23" s="8">
        <f t="shared" si="6"/>
        <v>16</v>
      </c>
      <c r="B23" s="18">
        <v>36756.31</v>
      </c>
      <c r="C23" s="18">
        <f t="shared" si="0"/>
        <v>42221.973296999997</v>
      </c>
      <c r="D23" s="18">
        <f t="shared" si="1"/>
        <v>3518.4977747499997</v>
      </c>
      <c r="E23" s="19">
        <f t="shared" si="2"/>
        <v>21.367395393218622</v>
      </c>
      <c r="F23" s="19">
        <f t="shared" si="3"/>
        <v>10.683697696609311</v>
      </c>
      <c r="G23" s="19">
        <f t="shared" si="4"/>
        <v>4.2734790786437244</v>
      </c>
      <c r="H23" s="20">
        <f t="shared" si="5"/>
        <v>20.299025623557689</v>
      </c>
    </row>
    <row r="24" spans="1:8" x14ac:dyDescent="0.3">
      <c r="A24" s="8">
        <f t="shared" si="6"/>
        <v>17</v>
      </c>
      <c r="B24" s="18">
        <v>36756.31</v>
      </c>
      <c r="C24" s="18">
        <f t="shared" si="0"/>
        <v>42221.973296999997</v>
      </c>
      <c r="D24" s="18">
        <f t="shared" si="1"/>
        <v>3518.4977747499997</v>
      </c>
      <c r="E24" s="19">
        <f t="shared" si="2"/>
        <v>21.367395393218622</v>
      </c>
      <c r="F24" s="19">
        <f t="shared" si="3"/>
        <v>10.683697696609311</v>
      </c>
      <c r="G24" s="19">
        <f t="shared" si="4"/>
        <v>4.2734790786437244</v>
      </c>
      <c r="H24" s="20">
        <f t="shared" si="5"/>
        <v>20.299025623557689</v>
      </c>
    </row>
    <row r="25" spans="1:8" x14ac:dyDescent="0.3">
      <c r="A25" s="8">
        <f t="shared" si="6"/>
        <v>18</v>
      </c>
      <c r="B25" s="18">
        <v>38175</v>
      </c>
      <c r="C25" s="18">
        <f t="shared" si="0"/>
        <v>43851.622500000005</v>
      </c>
      <c r="D25" s="18">
        <f t="shared" si="1"/>
        <v>3654.3018750000001</v>
      </c>
      <c r="E25" s="19">
        <f t="shared" si="2"/>
        <v>22.192116649797573</v>
      </c>
      <c r="F25" s="19">
        <f t="shared" si="3"/>
        <v>11.096058324898786</v>
      </c>
      <c r="G25" s="19">
        <f t="shared" si="4"/>
        <v>4.4384233299595142</v>
      </c>
      <c r="H25" s="20">
        <f t="shared" si="5"/>
        <v>21.082510817307696</v>
      </c>
    </row>
    <row r="26" spans="1:8" x14ac:dyDescent="0.3">
      <c r="A26" s="8">
        <f t="shared" si="6"/>
        <v>19</v>
      </c>
      <c r="B26" s="18">
        <v>38175</v>
      </c>
      <c r="C26" s="18">
        <f t="shared" si="0"/>
        <v>43851.622500000005</v>
      </c>
      <c r="D26" s="18">
        <f t="shared" si="1"/>
        <v>3654.3018750000001</v>
      </c>
      <c r="E26" s="19">
        <f t="shared" si="2"/>
        <v>22.192116649797573</v>
      </c>
      <c r="F26" s="19">
        <f t="shared" si="3"/>
        <v>11.096058324898786</v>
      </c>
      <c r="G26" s="19">
        <f t="shared" si="4"/>
        <v>4.4384233299595142</v>
      </c>
      <c r="H26" s="20">
        <f t="shared" si="5"/>
        <v>21.082510817307696</v>
      </c>
    </row>
    <row r="27" spans="1:8" x14ac:dyDescent="0.3">
      <c r="A27" s="8">
        <f t="shared" si="6"/>
        <v>20</v>
      </c>
      <c r="B27" s="18">
        <v>39593.68</v>
      </c>
      <c r="C27" s="18">
        <f t="shared" si="0"/>
        <v>45481.260216000002</v>
      </c>
      <c r="D27" s="18">
        <f t="shared" si="1"/>
        <v>3790.1050180000002</v>
      </c>
      <c r="E27" s="19">
        <f t="shared" si="2"/>
        <v>23.016832093117412</v>
      </c>
      <c r="F27" s="19">
        <f t="shared" si="3"/>
        <v>11.508416046558706</v>
      </c>
      <c r="G27" s="19">
        <f t="shared" si="4"/>
        <v>4.6033664186234819</v>
      </c>
      <c r="H27" s="20">
        <f t="shared" si="5"/>
        <v>21.865990488461538</v>
      </c>
    </row>
    <row r="28" spans="1:8" x14ac:dyDescent="0.3">
      <c r="A28" s="8">
        <f t="shared" si="6"/>
        <v>21</v>
      </c>
      <c r="B28" s="18">
        <v>39593.68</v>
      </c>
      <c r="C28" s="18">
        <f t="shared" si="0"/>
        <v>45481.260216000002</v>
      </c>
      <c r="D28" s="18">
        <f t="shared" si="1"/>
        <v>3790.1050180000002</v>
      </c>
      <c r="E28" s="19">
        <f t="shared" si="2"/>
        <v>23.016832093117412</v>
      </c>
      <c r="F28" s="19">
        <f t="shared" si="3"/>
        <v>11.508416046558706</v>
      </c>
      <c r="G28" s="19">
        <f t="shared" si="4"/>
        <v>4.6033664186234819</v>
      </c>
      <c r="H28" s="20">
        <f t="shared" si="5"/>
        <v>21.865990488461538</v>
      </c>
    </row>
    <row r="29" spans="1:8" x14ac:dyDescent="0.3">
      <c r="A29" s="8">
        <f t="shared" si="6"/>
        <v>22</v>
      </c>
      <c r="B29" s="18">
        <v>41012.35</v>
      </c>
      <c r="C29" s="18">
        <f t="shared" si="0"/>
        <v>47110.886445000004</v>
      </c>
      <c r="D29" s="18">
        <f t="shared" si="1"/>
        <v>3925.90720375</v>
      </c>
      <c r="E29" s="19">
        <f t="shared" si="2"/>
        <v>23.841541723178139</v>
      </c>
      <c r="F29" s="19">
        <f t="shared" si="3"/>
        <v>11.92077086158907</v>
      </c>
      <c r="G29" s="19">
        <f t="shared" si="4"/>
        <v>4.7683083446356278</v>
      </c>
      <c r="H29" s="20">
        <f t="shared" si="5"/>
        <v>22.649464637019232</v>
      </c>
    </row>
    <row r="30" spans="1:8" x14ac:dyDescent="0.3">
      <c r="A30" s="8">
        <f t="shared" si="6"/>
        <v>23</v>
      </c>
      <c r="B30" s="18">
        <v>42431.05</v>
      </c>
      <c r="C30" s="18">
        <f t="shared" si="0"/>
        <v>48740.547135000008</v>
      </c>
      <c r="D30" s="18">
        <f t="shared" si="1"/>
        <v>4061.7122612500007</v>
      </c>
      <c r="E30" s="19">
        <f t="shared" si="2"/>
        <v>24.666268793016197</v>
      </c>
      <c r="F30" s="19">
        <f t="shared" si="3"/>
        <v>12.333134396508099</v>
      </c>
      <c r="G30" s="19">
        <f t="shared" si="4"/>
        <v>4.9332537586032394</v>
      </c>
      <c r="H30" s="20">
        <f t="shared" si="5"/>
        <v>23.43295535336539</v>
      </c>
    </row>
    <row r="31" spans="1:8" x14ac:dyDescent="0.3">
      <c r="A31" s="8">
        <f t="shared" si="6"/>
        <v>24</v>
      </c>
      <c r="B31" s="18">
        <v>43849.72</v>
      </c>
      <c r="C31" s="18">
        <f t="shared" si="0"/>
        <v>50370.173364000002</v>
      </c>
      <c r="D31" s="18">
        <f t="shared" si="1"/>
        <v>4197.5144470000005</v>
      </c>
      <c r="E31" s="19">
        <f t="shared" si="2"/>
        <v>25.490978423076925</v>
      </c>
      <c r="F31" s="19">
        <f t="shared" si="3"/>
        <v>12.745489211538462</v>
      </c>
      <c r="G31" s="19">
        <f t="shared" si="4"/>
        <v>5.0981956846153853</v>
      </c>
      <c r="H31" s="20">
        <f t="shared" si="5"/>
        <v>24.216429501923077</v>
      </c>
    </row>
    <row r="32" spans="1:8" x14ac:dyDescent="0.3">
      <c r="A32" s="8">
        <f t="shared" si="6"/>
        <v>25</v>
      </c>
      <c r="B32" s="18">
        <v>43929.279999999999</v>
      </c>
      <c r="C32" s="18">
        <f t="shared" si="0"/>
        <v>50461.563935999999</v>
      </c>
      <c r="D32" s="18">
        <f t="shared" si="1"/>
        <v>4205.1303280000002</v>
      </c>
      <c r="E32" s="19">
        <f t="shared" si="2"/>
        <v>25.537228712550608</v>
      </c>
      <c r="F32" s="19">
        <f t="shared" si="3"/>
        <v>12.768614356275304</v>
      </c>
      <c r="G32" s="19">
        <f t="shared" si="4"/>
        <v>5.1074457425101212</v>
      </c>
      <c r="H32" s="20">
        <f t="shared" si="5"/>
        <v>24.260367276923077</v>
      </c>
    </row>
    <row r="33" spans="1:8" x14ac:dyDescent="0.3">
      <c r="A33" s="8">
        <f t="shared" si="6"/>
        <v>26</v>
      </c>
      <c r="B33" s="18">
        <v>44003</v>
      </c>
      <c r="C33" s="18">
        <f t="shared" si="0"/>
        <v>50546.246100000004</v>
      </c>
      <c r="D33" s="18">
        <f t="shared" si="1"/>
        <v>4212.187175</v>
      </c>
      <c r="E33" s="19">
        <f t="shared" si="2"/>
        <v>25.580084058704454</v>
      </c>
      <c r="F33" s="19">
        <f t="shared" si="3"/>
        <v>12.790042029352227</v>
      </c>
      <c r="G33" s="19">
        <f t="shared" si="4"/>
        <v>5.1160168117408906</v>
      </c>
      <c r="H33" s="20">
        <f t="shared" si="5"/>
        <v>24.301079855769231</v>
      </c>
    </row>
    <row r="34" spans="1:8" x14ac:dyDescent="0.3">
      <c r="A34" s="8">
        <f t="shared" si="6"/>
        <v>27</v>
      </c>
      <c r="B34" s="18">
        <v>44071.29</v>
      </c>
      <c r="C34" s="18">
        <f t="shared" si="0"/>
        <v>50624.690823000004</v>
      </c>
      <c r="D34" s="18">
        <f t="shared" si="1"/>
        <v>4218.7242352500007</v>
      </c>
      <c r="E34" s="19">
        <f t="shared" si="2"/>
        <v>25.619782805161947</v>
      </c>
      <c r="F34" s="19">
        <f t="shared" si="3"/>
        <v>12.809891402580973</v>
      </c>
      <c r="G34" s="19">
        <f t="shared" si="4"/>
        <v>5.1239565610323892</v>
      </c>
      <c r="H34" s="20">
        <f t="shared" si="5"/>
        <v>24.338793664903847</v>
      </c>
    </row>
    <row r="35" spans="1:8" x14ac:dyDescent="0.3">
      <c r="A35" s="8">
        <f t="shared" si="6"/>
        <v>28</v>
      </c>
      <c r="B35" s="18">
        <v>44134.57</v>
      </c>
      <c r="C35" s="18">
        <f t="shared" si="0"/>
        <v>50697.380559000005</v>
      </c>
      <c r="D35" s="18">
        <f t="shared" si="1"/>
        <v>4224.7817132500004</v>
      </c>
      <c r="E35" s="19">
        <f t="shared" si="2"/>
        <v>25.65656910880567</v>
      </c>
      <c r="F35" s="19">
        <f t="shared" si="3"/>
        <v>12.828284554402835</v>
      </c>
      <c r="G35" s="19">
        <f t="shared" si="4"/>
        <v>5.1313138217611343</v>
      </c>
      <c r="H35" s="20">
        <f t="shared" si="5"/>
        <v>24.373740653365388</v>
      </c>
    </row>
    <row r="36" spans="1:8" x14ac:dyDescent="0.3">
      <c r="A36" s="8">
        <f t="shared" si="6"/>
        <v>29</v>
      </c>
      <c r="B36" s="18">
        <v>44193.15</v>
      </c>
      <c r="C36" s="18">
        <f t="shared" si="0"/>
        <v>50764.671405000001</v>
      </c>
      <c r="D36" s="18">
        <f t="shared" si="1"/>
        <v>4230.3892837500007</v>
      </c>
      <c r="E36" s="19">
        <f t="shared" si="2"/>
        <v>25.690623180668016</v>
      </c>
      <c r="F36" s="19">
        <f t="shared" si="3"/>
        <v>12.845311590334008</v>
      </c>
      <c r="G36" s="19">
        <f t="shared" si="4"/>
        <v>5.138124636133603</v>
      </c>
      <c r="H36" s="20">
        <f t="shared" si="5"/>
        <v>24.406092021634617</v>
      </c>
    </row>
    <row r="37" spans="1:8" x14ac:dyDescent="0.3">
      <c r="A37" s="8">
        <f t="shared" si="6"/>
        <v>30</v>
      </c>
      <c r="B37" s="18">
        <v>44247.47</v>
      </c>
      <c r="C37" s="18">
        <f t="shared" si="0"/>
        <v>50827.068789000004</v>
      </c>
      <c r="D37" s="18">
        <f t="shared" si="1"/>
        <v>4235.5890657500004</v>
      </c>
      <c r="E37" s="19">
        <f t="shared" si="2"/>
        <v>25.7222008041498</v>
      </c>
      <c r="F37" s="19">
        <f t="shared" si="3"/>
        <v>12.8611004020749</v>
      </c>
      <c r="G37" s="19">
        <f t="shared" si="4"/>
        <v>5.1444401608299604</v>
      </c>
      <c r="H37" s="20">
        <f t="shared" si="5"/>
        <v>24.43609076394231</v>
      </c>
    </row>
    <row r="38" spans="1:8" x14ac:dyDescent="0.3">
      <c r="A38" s="8">
        <f t="shared" si="6"/>
        <v>31</v>
      </c>
      <c r="B38" s="18">
        <v>44297.74</v>
      </c>
      <c r="C38" s="18">
        <f t="shared" si="0"/>
        <v>50884.813937999999</v>
      </c>
      <c r="D38" s="18">
        <f t="shared" si="1"/>
        <v>4240.4011614999999</v>
      </c>
      <c r="E38" s="19">
        <f t="shared" si="2"/>
        <v>25.751424057692308</v>
      </c>
      <c r="F38" s="19">
        <f t="shared" si="3"/>
        <v>12.875712028846154</v>
      </c>
      <c r="G38" s="19">
        <f t="shared" si="4"/>
        <v>5.1502848115384614</v>
      </c>
      <c r="H38" s="20">
        <f t="shared" si="5"/>
        <v>24.463852854807691</v>
      </c>
    </row>
    <row r="39" spans="1:8" x14ac:dyDescent="0.3">
      <c r="A39" s="8">
        <f t="shared" si="6"/>
        <v>32</v>
      </c>
      <c r="B39" s="18">
        <v>44344.3</v>
      </c>
      <c r="C39" s="18">
        <f t="shared" si="0"/>
        <v>50938.297410000006</v>
      </c>
      <c r="D39" s="18">
        <f t="shared" si="1"/>
        <v>4244.8581175000008</v>
      </c>
      <c r="E39" s="19">
        <f t="shared" si="2"/>
        <v>25.778490592105268</v>
      </c>
      <c r="F39" s="19">
        <f t="shared" si="3"/>
        <v>12.889245296052634</v>
      </c>
      <c r="G39" s="19">
        <f t="shared" si="4"/>
        <v>5.1556981184210535</v>
      </c>
      <c r="H39" s="20">
        <f t="shared" si="5"/>
        <v>24.489566062500003</v>
      </c>
    </row>
    <row r="40" spans="1:8" x14ac:dyDescent="0.3">
      <c r="A40" s="8">
        <f t="shared" si="6"/>
        <v>33</v>
      </c>
      <c r="B40" s="18">
        <v>44387.41</v>
      </c>
      <c r="C40" s="18">
        <f t="shared" si="0"/>
        <v>50987.817867000005</v>
      </c>
      <c r="D40" s="18">
        <f t="shared" si="1"/>
        <v>4248.9848222500004</v>
      </c>
      <c r="E40" s="19">
        <f t="shared" si="2"/>
        <v>25.803551552125509</v>
      </c>
      <c r="F40" s="19">
        <f t="shared" si="3"/>
        <v>12.901775776062754</v>
      </c>
      <c r="G40" s="19">
        <f t="shared" si="4"/>
        <v>5.1607103104251015</v>
      </c>
      <c r="H40" s="20">
        <f t="shared" si="5"/>
        <v>24.513373974519233</v>
      </c>
    </row>
    <row r="41" spans="1:8" x14ac:dyDescent="0.3">
      <c r="A41" s="8">
        <f t="shared" si="6"/>
        <v>34</v>
      </c>
      <c r="B41" s="18">
        <v>44427.34</v>
      </c>
      <c r="C41" s="18">
        <f t="shared" si="0"/>
        <v>51033.685458</v>
      </c>
      <c r="D41" s="18">
        <f t="shared" si="1"/>
        <v>4252.8071215</v>
      </c>
      <c r="E41" s="19">
        <f t="shared" si="2"/>
        <v>25.826763895748989</v>
      </c>
      <c r="F41" s="19">
        <f t="shared" si="3"/>
        <v>12.913381947874495</v>
      </c>
      <c r="G41" s="19">
        <f t="shared" si="4"/>
        <v>5.1653527791497975</v>
      </c>
      <c r="H41" s="20">
        <f t="shared" si="5"/>
        <v>24.53542570096154</v>
      </c>
    </row>
    <row r="42" spans="1:8" x14ac:dyDescent="0.3">
      <c r="A42" s="21">
        <f t="shared" si="6"/>
        <v>35</v>
      </c>
      <c r="B42" s="22">
        <v>44464.29</v>
      </c>
      <c r="C42" s="22">
        <f t="shared" si="0"/>
        <v>51076.129923</v>
      </c>
      <c r="D42" s="22">
        <f t="shared" si="1"/>
        <v>4256.3441602500006</v>
      </c>
      <c r="E42" s="23">
        <f t="shared" si="2"/>
        <v>25.848243888157896</v>
      </c>
      <c r="F42" s="23">
        <f t="shared" si="3"/>
        <v>12.924121944078948</v>
      </c>
      <c r="G42" s="23">
        <f t="shared" si="4"/>
        <v>5.1696487776315792</v>
      </c>
      <c r="H42" s="24">
        <f t="shared" si="5"/>
        <v>24.555831693750001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46</v>
      </c>
      <c r="B1" s="1" t="s">
        <v>57</v>
      </c>
    </row>
    <row r="2" spans="1:8" x14ac:dyDescent="0.3">
      <c r="A2" s="4"/>
      <c r="D2" s="3">
        <f>Inhoud!B4</f>
        <v>45261</v>
      </c>
    </row>
    <row r="3" spans="1:8" ht="14.4" x14ac:dyDescent="0.3">
      <c r="A3" s="1"/>
      <c r="B3" s="1"/>
      <c r="C3" s="5" t="s">
        <v>1</v>
      </c>
      <c r="D3" s="33">
        <f>Inhoud!B6</f>
        <v>1.1487000000000001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45261</v>
      </c>
      <c r="D6" s="13">
        <f>C6</f>
        <v>45261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23632.95</v>
      </c>
      <c r="C7" s="18">
        <f t="shared" ref="C7:C42" si="0">B7*$D$3</f>
        <v>27147.169665000001</v>
      </c>
      <c r="D7" s="18">
        <f t="shared" ref="D7:D42" si="1">B7/12*$D$3</f>
        <v>2262.2641387500003</v>
      </c>
      <c r="E7" s="19">
        <f t="shared" ref="E7:E42" si="2">C7/1976</f>
        <v>13.738446186740891</v>
      </c>
      <c r="F7" s="19">
        <f>E7/2</f>
        <v>6.8692230933704455</v>
      </c>
      <c r="G7" s="19">
        <f>E7/5</f>
        <v>2.7476892373481783</v>
      </c>
      <c r="H7" s="20">
        <f>C7/2080</f>
        <v>13.051523877403847</v>
      </c>
    </row>
    <row r="8" spans="1:8" x14ac:dyDescent="0.3">
      <c r="A8" s="8">
        <f>A7+1</f>
        <v>1</v>
      </c>
      <c r="B8" s="18">
        <v>24549.13</v>
      </c>
      <c r="C8" s="18">
        <f t="shared" si="0"/>
        <v>28199.585631000002</v>
      </c>
      <c r="D8" s="18">
        <f t="shared" si="1"/>
        <v>2349.9654692500003</v>
      </c>
      <c r="E8" s="19">
        <f t="shared" si="2"/>
        <v>14.271045359817816</v>
      </c>
      <c r="F8" s="19">
        <f t="shared" ref="F8:F42" si="3">E8/2</f>
        <v>7.1355226799089078</v>
      </c>
      <c r="G8" s="19">
        <f t="shared" ref="G8:G42" si="4">E8/5</f>
        <v>2.8542090719635631</v>
      </c>
      <c r="H8" s="20">
        <f t="shared" ref="H8:H42" si="5">C8/2080</f>
        <v>13.557493091826924</v>
      </c>
    </row>
    <row r="9" spans="1:8" x14ac:dyDescent="0.3">
      <c r="A9" s="8">
        <f t="shared" ref="A9:A42" si="6">A8+1</f>
        <v>2</v>
      </c>
      <c r="B9" s="18">
        <v>25465.33</v>
      </c>
      <c r="C9" s="18">
        <f t="shared" si="0"/>
        <v>29252.024571000002</v>
      </c>
      <c r="D9" s="18">
        <f t="shared" si="1"/>
        <v>2437.6687142500004</v>
      </c>
      <c r="E9" s="19">
        <f t="shared" si="2"/>
        <v>14.803656159412956</v>
      </c>
      <c r="F9" s="19">
        <f t="shared" si="3"/>
        <v>7.4018280797064779</v>
      </c>
      <c r="G9" s="19">
        <f t="shared" si="4"/>
        <v>2.9607312318825914</v>
      </c>
      <c r="H9" s="20">
        <f t="shared" si="5"/>
        <v>14.063473351442308</v>
      </c>
    </row>
    <row r="10" spans="1:8" x14ac:dyDescent="0.3">
      <c r="A10" s="8">
        <f t="shared" si="6"/>
        <v>3</v>
      </c>
      <c r="B10" s="18">
        <v>26381.56</v>
      </c>
      <c r="C10" s="18">
        <f t="shared" si="0"/>
        <v>30304.497972000005</v>
      </c>
      <c r="D10" s="18">
        <f t="shared" si="1"/>
        <v>2525.3748310000005</v>
      </c>
      <c r="E10" s="19">
        <f t="shared" si="2"/>
        <v>15.336284398785427</v>
      </c>
      <c r="F10" s="19">
        <f t="shared" si="3"/>
        <v>7.6681421993927135</v>
      </c>
      <c r="G10" s="19">
        <f t="shared" si="4"/>
        <v>3.0672568797570854</v>
      </c>
      <c r="H10" s="20">
        <f t="shared" si="5"/>
        <v>14.569470178846156</v>
      </c>
    </row>
    <row r="11" spans="1:8" x14ac:dyDescent="0.3">
      <c r="A11" s="8">
        <f t="shared" si="6"/>
        <v>4</v>
      </c>
      <c r="B11" s="18">
        <v>27297.759999999998</v>
      </c>
      <c r="C11" s="18">
        <f t="shared" si="0"/>
        <v>31356.936912000001</v>
      </c>
      <c r="D11" s="18">
        <f t="shared" si="1"/>
        <v>2613.0780759999998</v>
      </c>
      <c r="E11" s="19">
        <f t="shared" si="2"/>
        <v>15.868895198380567</v>
      </c>
      <c r="F11" s="19">
        <f t="shared" si="3"/>
        <v>7.9344475991902836</v>
      </c>
      <c r="G11" s="19">
        <f t="shared" si="4"/>
        <v>3.1737790396761136</v>
      </c>
      <c r="H11" s="20">
        <f t="shared" si="5"/>
        <v>15.075450438461539</v>
      </c>
    </row>
    <row r="12" spans="1:8" x14ac:dyDescent="0.3">
      <c r="A12" s="8">
        <f t="shared" si="6"/>
        <v>5</v>
      </c>
      <c r="B12" s="18">
        <v>27297.759999999998</v>
      </c>
      <c r="C12" s="18">
        <f t="shared" si="0"/>
        <v>31356.936912000001</v>
      </c>
      <c r="D12" s="18">
        <f t="shared" si="1"/>
        <v>2613.0780759999998</v>
      </c>
      <c r="E12" s="19">
        <f t="shared" si="2"/>
        <v>15.868895198380567</v>
      </c>
      <c r="F12" s="19">
        <f t="shared" si="3"/>
        <v>7.9344475991902836</v>
      </c>
      <c r="G12" s="19">
        <f t="shared" si="4"/>
        <v>3.1737790396761136</v>
      </c>
      <c r="H12" s="20">
        <f t="shared" si="5"/>
        <v>15.075450438461539</v>
      </c>
    </row>
    <row r="13" spans="1:8" x14ac:dyDescent="0.3">
      <c r="A13" s="8">
        <f t="shared" si="6"/>
        <v>6</v>
      </c>
      <c r="B13" s="18">
        <v>28603.55</v>
      </c>
      <c r="C13" s="18">
        <f t="shared" si="0"/>
        <v>32856.897884999998</v>
      </c>
      <c r="D13" s="18">
        <f t="shared" si="1"/>
        <v>2738.0748237500002</v>
      </c>
      <c r="E13" s="19">
        <f t="shared" si="2"/>
        <v>16.627984759615384</v>
      </c>
      <c r="F13" s="19">
        <f t="shared" si="3"/>
        <v>8.3139923798076918</v>
      </c>
      <c r="G13" s="19">
        <f t="shared" si="4"/>
        <v>3.3255969519230768</v>
      </c>
      <c r="H13" s="20">
        <f t="shared" si="5"/>
        <v>15.796585521634615</v>
      </c>
    </row>
    <row r="14" spans="1:8" x14ac:dyDescent="0.3">
      <c r="A14" s="8">
        <f t="shared" si="6"/>
        <v>7</v>
      </c>
      <c r="B14" s="18">
        <v>28603.55</v>
      </c>
      <c r="C14" s="18">
        <f t="shared" si="0"/>
        <v>32856.897884999998</v>
      </c>
      <c r="D14" s="18">
        <f t="shared" si="1"/>
        <v>2738.0748237500002</v>
      </c>
      <c r="E14" s="19">
        <f t="shared" si="2"/>
        <v>16.627984759615384</v>
      </c>
      <c r="F14" s="19">
        <f t="shared" si="3"/>
        <v>8.3139923798076918</v>
      </c>
      <c r="G14" s="19">
        <f t="shared" si="4"/>
        <v>3.3255969519230768</v>
      </c>
      <c r="H14" s="20">
        <f t="shared" si="5"/>
        <v>15.796585521634615</v>
      </c>
    </row>
    <row r="15" spans="1:8" x14ac:dyDescent="0.3">
      <c r="A15" s="8">
        <f t="shared" si="6"/>
        <v>8</v>
      </c>
      <c r="B15" s="18">
        <v>29736.12</v>
      </c>
      <c r="C15" s="18">
        <f t="shared" si="0"/>
        <v>34157.881044000002</v>
      </c>
      <c r="D15" s="18">
        <f t="shared" si="1"/>
        <v>2846.4900869999997</v>
      </c>
      <c r="E15" s="19">
        <f t="shared" si="2"/>
        <v>17.286377046558705</v>
      </c>
      <c r="F15" s="19">
        <f t="shared" si="3"/>
        <v>8.6431885232793526</v>
      </c>
      <c r="G15" s="19">
        <f t="shared" si="4"/>
        <v>3.457275409311741</v>
      </c>
      <c r="H15" s="20">
        <f t="shared" si="5"/>
        <v>16.422058194230772</v>
      </c>
    </row>
    <row r="16" spans="1:8" x14ac:dyDescent="0.3">
      <c r="A16" s="8">
        <f t="shared" si="6"/>
        <v>9</v>
      </c>
      <c r="B16" s="18">
        <v>29736.12</v>
      </c>
      <c r="C16" s="18">
        <f t="shared" si="0"/>
        <v>34157.881044000002</v>
      </c>
      <c r="D16" s="18">
        <f t="shared" si="1"/>
        <v>2846.4900869999997</v>
      </c>
      <c r="E16" s="19">
        <f t="shared" si="2"/>
        <v>17.286377046558705</v>
      </c>
      <c r="F16" s="19">
        <f t="shared" si="3"/>
        <v>8.6431885232793526</v>
      </c>
      <c r="G16" s="19">
        <f t="shared" si="4"/>
        <v>3.457275409311741</v>
      </c>
      <c r="H16" s="20">
        <f t="shared" si="5"/>
        <v>16.422058194230772</v>
      </c>
    </row>
    <row r="17" spans="1:8" x14ac:dyDescent="0.3">
      <c r="A17" s="8">
        <f t="shared" si="6"/>
        <v>10</v>
      </c>
      <c r="B17" s="18">
        <v>30565.13</v>
      </c>
      <c r="C17" s="18">
        <f t="shared" si="0"/>
        <v>35110.164831000002</v>
      </c>
      <c r="D17" s="18">
        <f t="shared" si="1"/>
        <v>2925.8470692500005</v>
      </c>
      <c r="E17" s="19">
        <f t="shared" si="2"/>
        <v>17.768302039979758</v>
      </c>
      <c r="F17" s="19">
        <f t="shared" si="3"/>
        <v>8.8841510199898792</v>
      </c>
      <c r="G17" s="19">
        <f t="shared" si="4"/>
        <v>3.5536604079959515</v>
      </c>
      <c r="H17" s="20">
        <f t="shared" si="5"/>
        <v>16.879886937980771</v>
      </c>
    </row>
    <row r="18" spans="1:8" x14ac:dyDescent="0.3">
      <c r="A18" s="8">
        <f t="shared" si="6"/>
        <v>11</v>
      </c>
      <c r="B18" s="18">
        <v>30565.13</v>
      </c>
      <c r="C18" s="18">
        <f t="shared" si="0"/>
        <v>35110.164831000002</v>
      </c>
      <c r="D18" s="18">
        <f t="shared" si="1"/>
        <v>2925.8470692500005</v>
      </c>
      <c r="E18" s="19">
        <f t="shared" si="2"/>
        <v>17.768302039979758</v>
      </c>
      <c r="F18" s="19">
        <f t="shared" si="3"/>
        <v>8.8841510199898792</v>
      </c>
      <c r="G18" s="19">
        <f t="shared" si="4"/>
        <v>3.5536604079959515</v>
      </c>
      <c r="H18" s="20">
        <f t="shared" si="5"/>
        <v>16.879886937980771</v>
      </c>
    </row>
    <row r="19" spans="1:8" x14ac:dyDescent="0.3">
      <c r="A19" s="8">
        <f t="shared" si="6"/>
        <v>12</v>
      </c>
      <c r="B19" s="18">
        <v>31870.94</v>
      </c>
      <c r="C19" s="18">
        <f t="shared" si="0"/>
        <v>36610.148778000002</v>
      </c>
      <c r="D19" s="18">
        <f t="shared" si="1"/>
        <v>3050.8457315000001</v>
      </c>
      <c r="E19" s="19">
        <f t="shared" si="2"/>
        <v>18.527403227732794</v>
      </c>
      <c r="F19" s="19">
        <f t="shared" si="3"/>
        <v>9.263701613866397</v>
      </c>
      <c r="G19" s="19">
        <f t="shared" si="4"/>
        <v>3.705480645546559</v>
      </c>
      <c r="H19" s="20">
        <f t="shared" si="5"/>
        <v>17.601033066346154</v>
      </c>
    </row>
    <row r="20" spans="1:8" x14ac:dyDescent="0.3">
      <c r="A20" s="8">
        <f t="shared" si="6"/>
        <v>13</v>
      </c>
      <c r="B20" s="18">
        <v>31870.94</v>
      </c>
      <c r="C20" s="18">
        <f t="shared" si="0"/>
        <v>36610.148778000002</v>
      </c>
      <c r="D20" s="18">
        <f t="shared" si="1"/>
        <v>3050.8457315000001</v>
      </c>
      <c r="E20" s="19">
        <f t="shared" si="2"/>
        <v>18.527403227732794</v>
      </c>
      <c r="F20" s="19">
        <f t="shared" si="3"/>
        <v>9.263701613866397</v>
      </c>
      <c r="G20" s="19">
        <f t="shared" si="4"/>
        <v>3.705480645546559</v>
      </c>
      <c r="H20" s="20">
        <f t="shared" si="5"/>
        <v>17.601033066346154</v>
      </c>
    </row>
    <row r="21" spans="1:8" x14ac:dyDescent="0.3">
      <c r="A21" s="8">
        <f t="shared" si="6"/>
        <v>14</v>
      </c>
      <c r="B21" s="18">
        <v>32918.76</v>
      </c>
      <c r="C21" s="18">
        <f t="shared" si="0"/>
        <v>37813.779612000006</v>
      </c>
      <c r="D21" s="18">
        <f t="shared" si="1"/>
        <v>3151.1483010000002</v>
      </c>
      <c r="E21" s="19">
        <f t="shared" si="2"/>
        <v>19.1365281437247</v>
      </c>
      <c r="F21" s="19">
        <f t="shared" si="3"/>
        <v>9.56826407186235</v>
      </c>
      <c r="G21" s="19">
        <f t="shared" si="4"/>
        <v>3.8273056287449401</v>
      </c>
      <c r="H21" s="20">
        <f t="shared" si="5"/>
        <v>18.179701736538465</v>
      </c>
    </row>
    <row r="22" spans="1:8" x14ac:dyDescent="0.3">
      <c r="A22" s="8">
        <f t="shared" si="6"/>
        <v>15</v>
      </c>
      <c r="B22" s="18">
        <v>32918.76</v>
      </c>
      <c r="C22" s="18">
        <f t="shared" si="0"/>
        <v>37813.779612000006</v>
      </c>
      <c r="D22" s="18">
        <f t="shared" si="1"/>
        <v>3151.1483010000002</v>
      </c>
      <c r="E22" s="19">
        <f t="shared" si="2"/>
        <v>19.1365281437247</v>
      </c>
      <c r="F22" s="19">
        <f t="shared" si="3"/>
        <v>9.56826407186235</v>
      </c>
      <c r="G22" s="19">
        <f t="shared" si="4"/>
        <v>3.8273056287449401</v>
      </c>
      <c r="H22" s="20">
        <f t="shared" si="5"/>
        <v>18.179701736538465</v>
      </c>
    </row>
    <row r="23" spans="1:8" x14ac:dyDescent="0.3">
      <c r="A23" s="8">
        <f t="shared" si="6"/>
        <v>16</v>
      </c>
      <c r="B23" s="18">
        <v>33832.54</v>
      </c>
      <c r="C23" s="18">
        <f t="shared" si="0"/>
        <v>38863.438698000005</v>
      </c>
      <c r="D23" s="18">
        <f t="shared" si="1"/>
        <v>3238.6198915000004</v>
      </c>
      <c r="E23" s="19">
        <f t="shared" si="2"/>
        <v>19.667732134615388</v>
      </c>
      <c r="F23" s="19">
        <f t="shared" si="3"/>
        <v>9.8338660673076941</v>
      </c>
      <c r="G23" s="19">
        <f t="shared" si="4"/>
        <v>3.9335464269230775</v>
      </c>
      <c r="H23" s="20">
        <f t="shared" si="5"/>
        <v>18.684345527884616</v>
      </c>
    </row>
    <row r="24" spans="1:8" x14ac:dyDescent="0.3">
      <c r="A24" s="8">
        <f t="shared" si="6"/>
        <v>17</v>
      </c>
      <c r="B24" s="18">
        <v>33832.54</v>
      </c>
      <c r="C24" s="18">
        <f t="shared" si="0"/>
        <v>38863.438698000005</v>
      </c>
      <c r="D24" s="18">
        <f t="shared" si="1"/>
        <v>3238.6198915000004</v>
      </c>
      <c r="E24" s="19">
        <f t="shared" si="2"/>
        <v>19.667732134615388</v>
      </c>
      <c r="F24" s="19">
        <f t="shared" si="3"/>
        <v>9.8338660673076941</v>
      </c>
      <c r="G24" s="19">
        <f t="shared" si="4"/>
        <v>3.9335464269230775</v>
      </c>
      <c r="H24" s="20">
        <f t="shared" si="5"/>
        <v>18.684345527884616</v>
      </c>
    </row>
    <row r="25" spans="1:8" x14ac:dyDescent="0.3">
      <c r="A25" s="8">
        <f t="shared" si="6"/>
        <v>18</v>
      </c>
      <c r="B25" s="18">
        <v>35138.33</v>
      </c>
      <c r="C25" s="18">
        <f t="shared" si="0"/>
        <v>40363.399671000006</v>
      </c>
      <c r="D25" s="18">
        <f t="shared" si="1"/>
        <v>3363.6166392499999</v>
      </c>
      <c r="E25" s="19">
        <f t="shared" si="2"/>
        <v>20.426821695850204</v>
      </c>
      <c r="F25" s="19">
        <f t="shared" si="3"/>
        <v>10.213410847925102</v>
      </c>
      <c r="G25" s="19">
        <f t="shared" si="4"/>
        <v>4.0853643391700407</v>
      </c>
      <c r="H25" s="20">
        <f t="shared" si="5"/>
        <v>19.405480611057694</v>
      </c>
    </row>
    <row r="26" spans="1:8" x14ac:dyDescent="0.3">
      <c r="A26" s="8">
        <f t="shared" si="6"/>
        <v>19</v>
      </c>
      <c r="B26" s="18">
        <v>35138.33</v>
      </c>
      <c r="C26" s="18">
        <f t="shared" si="0"/>
        <v>40363.399671000006</v>
      </c>
      <c r="D26" s="18">
        <f t="shared" si="1"/>
        <v>3363.6166392499999</v>
      </c>
      <c r="E26" s="19">
        <f t="shared" si="2"/>
        <v>20.426821695850204</v>
      </c>
      <c r="F26" s="19">
        <f t="shared" si="3"/>
        <v>10.213410847925102</v>
      </c>
      <c r="G26" s="19">
        <f t="shared" si="4"/>
        <v>4.0853643391700407</v>
      </c>
      <c r="H26" s="20">
        <f t="shared" si="5"/>
        <v>19.405480611057694</v>
      </c>
    </row>
    <row r="27" spans="1:8" x14ac:dyDescent="0.3">
      <c r="A27" s="8">
        <f t="shared" si="6"/>
        <v>20</v>
      </c>
      <c r="B27" s="18">
        <v>36444.18</v>
      </c>
      <c r="C27" s="18">
        <f t="shared" si="0"/>
        <v>41863.429565999999</v>
      </c>
      <c r="D27" s="18">
        <f t="shared" si="1"/>
        <v>3488.6191305000002</v>
      </c>
      <c r="E27" s="19">
        <f t="shared" si="2"/>
        <v>21.185946136639675</v>
      </c>
      <c r="F27" s="19">
        <f t="shared" si="3"/>
        <v>10.592973068319838</v>
      </c>
      <c r="G27" s="19">
        <f t="shared" si="4"/>
        <v>4.237189227327935</v>
      </c>
      <c r="H27" s="20">
        <f t="shared" si="5"/>
        <v>20.126648829807692</v>
      </c>
    </row>
    <row r="28" spans="1:8" x14ac:dyDescent="0.3">
      <c r="A28" s="8">
        <f t="shared" si="6"/>
        <v>21</v>
      </c>
      <c r="B28" s="18">
        <v>36444.18</v>
      </c>
      <c r="C28" s="18">
        <f t="shared" si="0"/>
        <v>41863.429565999999</v>
      </c>
      <c r="D28" s="18">
        <f t="shared" si="1"/>
        <v>3488.6191305000002</v>
      </c>
      <c r="E28" s="19">
        <f t="shared" si="2"/>
        <v>21.185946136639675</v>
      </c>
      <c r="F28" s="19">
        <f t="shared" si="3"/>
        <v>10.592973068319838</v>
      </c>
      <c r="G28" s="19">
        <f t="shared" si="4"/>
        <v>4.237189227327935</v>
      </c>
      <c r="H28" s="20">
        <f t="shared" si="5"/>
        <v>20.126648829807692</v>
      </c>
    </row>
    <row r="29" spans="1:8" x14ac:dyDescent="0.3">
      <c r="A29" s="8">
        <f t="shared" si="6"/>
        <v>22</v>
      </c>
      <c r="B29" s="18">
        <v>37750.03</v>
      </c>
      <c r="C29" s="18">
        <f t="shared" si="0"/>
        <v>43363.459460999999</v>
      </c>
      <c r="D29" s="18">
        <f t="shared" si="1"/>
        <v>3613.62162175</v>
      </c>
      <c r="E29" s="19">
        <f t="shared" si="2"/>
        <v>21.945070577429149</v>
      </c>
      <c r="F29" s="19">
        <f t="shared" si="3"/>
        <v>10.972535288714575</v>
      </c>
      <c r="G29" s="19">
        <f t="shared" si="4"/>
        <v>4.3890141154858302</v>
      </c>
      <c r="H29" s="20">
        <f t="shared" si="5"/>
        <v>20.84781704855769</v>
      </c>
    </row>
    <row r="30" spans="1:8" x14ac:dyDescent="0.3">
      <c r="A30" s="8">
        <f t="shared" si="6"/>
        <v>23</v>
      </c>
      <c r="B30" s="18">
        <v>39055.839999999997</v>
      </c>
      <c r="C30" s="18">
        <f t="shared" si="0"/>
        <v>44863.443407999999</v>
      </c>
      <c r="D30" s="18">
        <f t="shared" si="1"/>
        <v>3738.6202840000001</v>
      </c>
      <c r="E30" s="19">
        <f t="shared" si="2"/>
        <v>22.704171765182185</v>
      </c>
      <c r="F30" s="19">
        <f t="shared" si="3"/>
        <v>11.352085882591092</v>
      </c>
      <c r="G30" s="19">
        <f t="shared" si="4"/>
        <v>4.5408343530364368</v>
      </c>
      <c r="H30" s="20">
        <f t="shared" si="5"/>
        <v>21.568963176923077</v>
      </c>
    </row>
    <row r="31" spans="1:8" x14ac:dyDescent="0.3">
      <c r="A31" s="8">
        <f t="shared" si="6"/>
        <v>24</v>
      </c>
      <c r="B31" s="18">
        <v>40361.69</v>
      </c>
      <c r="C31" s="18">
        <f t="shared" si="0"/>
        <v>46363.473303000006</v>
      </c>
      <c r="D31" s="18">
        <f t="shared" si="1"/>
        <v>3863.6227752500004</v>
      </c>
      <c r="E31" s="19">
        <f t="shared" si="2"/>
        <v>23.463296205971663</v>
      </c>
      <c r="F31" s="19">
        <f t="shared" si="3"/>
        <v>11.731648102985831</v>
      </c>
      <c r="G31" s="19">
        <f t="shared" si="4"/>
        <v>4.6926592411943329</v>
      </c>
      <c r="H31" s="20">
        <f t="shared" si="5"/>
        <v>22.290131395673079</v>
      </c>
    </row>
    <row r="32" spans="1:8" x14ac:dyDescent="0.3">
      <c r="A32" s="8">
        <f t="shared" si="6"/>
        <v>25</v>
      </c>
      <c r="B32" s="18">
        <v>40434.910000000003</v>
      </c>
      <c r="C32" s="18">
        <f t="shared" si="0"/>
        <v>46447.581117000009</v>
      </c>
      <c r="D32" s="18">
        <f t="shared" si="1"/>
        <v>3870.6317597500006</v>
      </c>
      <c r="E32" s="19">
        <f t="shared" si="2"/>
        <v>23.505860889170044</v>
      </c>
      <c r="F32" s="19">
        <f t="shared" si="3"/>
        <v>11.752930444585022</v>
      </c>
      <c r="G32" s="19">
        <f t="shared" si="4"/>
        <v>4.7011721778340085</v>
      </c>
      <c r="H32" s="20">
        <f t="shared" si="5"/>
        <v>22.330567844711542</v>
      </c>
    </row>
    <row r="33" spans="1:8" x14ac:dyDescent="0.3">
      <c r="A33" s="8">
        <f t="shared" si="6"/>
        <v>26</v>
      </c>
      <c r="B33" s="18">
        <v>40502.769999999997</v>
      </c>
      <c r="C33" s="18">
        <f t="shared" si="0"/>
        <v>46525.531899000001</v>
      </c>
      <c r="D33" s="18">
        <f t="shared" si="1"/>
        <v>3877.12765825</v>
      </c>
      <c r="E33" s="19">
        <f t="shared" si="2"/>
        <v>23.545309665485831</v>
      </c>
      <c r="F33" s="19">
        <f t="shared" si="3"/>
        <v>11.772654832742916</v>
      </c>
      <c r="G33" s="19">
        <f t="shared" si="4"/>
        <v>4.7090619330971659</v>
      </c>
      <c r="H33" s="20">
        <f t="shared" si="5"/>
        <v>22.368044182211538</v>
      </c>
    </row>
    <row r="34" spans="1:8" x14ac:dyDescent="0.3">
      <c r="A34" s="8">
        <f t="shared" si="6"/>
        <v>27</v>
      </c>
      <c r="B34" s="18">
        <v>40565.629999999997</v>
      </c>
      <c r="C34" s="18">
        <f t="shared" si="0"/>
        <v>46597.739180999997</v>
      </c>
      <c r="D34" s="18">
        <f t="shared" si="1"/>
        <v>3883.1449317499996</v>
      </c>
      <c r="E34" s="19">
        <f t="shared" si="2"/>
        <v>23.581851812246963</v>
      </c>
      <c r="F34" s="19">
        <f t="shared" si="3"/>
        <v>11.790925906123482</v>
      </c>
      <c r="G34" s="19">
        <f t="shared" si="4"/>
        <v>4.7163703624493927</v>
      </c>
      <c r="H34" s="20">
        <f t="shared" si="5"/>
        <v>22.402759221634614</v>
      </c>
    </row>
    <row r="35" spans="1:8" x14ac:dyDescent="0.3">
      <c r="A35" s="8">
        <f t="shared" si="6"/>
        <v>28</v>
      </c>
      <c r="B35" s="18">
        <v>40623.870000000003</v>
      </c>
      <c r="C35" s="18">
        <f t="shared" si="0"/>
        <v>46664.639469000009</v>
      </c>
      <c r="D35" s="18">
        <f t="shared" si="1"/>
        <v>3888.7199557500003</v>
      </c>
      <c r="E35" s="19">
        <f t="shared" si="2"/>
        <v>23.6157082332996</v>
      </c>
      <c r="F35" s="19">
        <f t="shared" si="3"/>
        <v>11.8078541166498</v>
      </c>
      <c r="G35" s="19">
        <f t="shared" si="4"/>
        <v>4.7231416466599203</v>
      </c>
      <c r="H35" s="20">
        <f t="shared" si="5"/>
        <v>22.434922821634618</v>
      </c>
    </row>
    <row r="36" spans="1:8" x14ac:dyDescent="0.3">
      <c r="A36" s="8">
        <f t="shared" si="6"/>
        <v>29</v>
      </c>
      <c r="B36" s="18">
        <v>40677.800000000003</v>
      </c>
      <c r="C36" s="18">
        <f t="shared" si="0"/>
        <v>46726.588860000003</v>
      </c>
      <c r="D36" s="18">
        <f t="shared" si="1"/>
        <v>3893.8824050000007</v>
      </c>
      <c r="E36" s="19">
        <f t="shared" si="2"/>
        <v>23.647059139676117</v>
      </c>
      <c r="F36" s="19">
        <f t="shared" si="3"/>
        <v>11.823529569838058</v>
      </c>
      <c r="G36" s="19">
        <f t="shared" si="4"/>
        <v>4.7294118279352233</v>
      </c>
      <c r="H36" s="20">
        <f t="shared" si="5"/>
        <v>22.464706182692311</v>
      </c>
    </row>
    <row r="37" spans="1:8" x14ac:dyDescent="0.3">
      <c r="A37" s="8">
        <f t="shared" si="6"/>
        <v>30</v>
      </c>
      <c r="B37" s="18">
        <v>40727.800000000003</v>
      </c>
      <c r="C37" s="18">
        <f t="shared" si="0"/>
        <v>46784.023860000008</v>
      </c>
      <c r="D37" s="18">
        <f t="shared" si="1"/>
        <v>3898.6686550000004</v>
      </c>
      <c r="E37" s="19">
        <f t="shared" si="2"/>
        <v>23.676125435222676</v>
      </c>
      <c r="F37" s="19">
        <f t="shared" si="3"/>
        <v>11.838062717611338</v>
      </c>
      <c r="G37" s="19">
        <f t="shared" si="4"/>
        <v>4.7352250870445349</v>
      </c>
      <c r="H37" s="20">
        <f t="shared" si="5"/>
        <v>22.492319163461541</v>
      </c>
    </row>
    <row r="38" spans="1:8" x14ac:dyDescent="0.3">
      <c r="A38" s="8">
        <f t="shared" si="6"/>
        <v>31</v>
      </c>
      <c r="B38" s="18">
        <v>40774.07</v>
      </c>
      <c r="C38" s="18">
        <f t="shared" si="0"/>
        <v>46837.174209000004</v>
      </c>
      <c r="D38" s="18">
        <f t="shared" si="1"/>
        <v>3903.0978507500004</v>
      </c>
      <c r="E38" s="19">
        <f t="shared" si="2"/>
        <v>23.703023385121458</v>
      </c>
      <c r="F38" s="19">
        <f t="shared" si="3"/>
        <v>11.851511692560729</v>
      </c>
      <c r="G38" s="19">
        <f t="shared" si="4"/>
        <v>4.740604677024292</v>
      </c>
      <c r="H38" s="20">
        <f t="shared" si="5"/>
        <v>22.517872215865388</v>
      </c>
    </row>
    <row r="39" spans="1:8" x14ac:dyDescent="0.3">
      <c r="A39" s="8">
        <f t="shared" si="6"/>
        <v>32</v>
      </c>
      <c r="B39" s="18">
        <v>40816.93</v>
      </c>
      <c r="C39" s="18">
        <f t="shared" si="0"/>
        <v>46886.407491000005</v>
      </c>
      <c r="D39" s="18">
        <f t="shared" si="1"/>
        <v>3907.2006242500001</v>
      </c>
      <c r="E39" s="19">
        <f t="shared" si="2"/>
        <v>23.727939013663971</v>
      </c>
      <c r="F39" s="19">
        <f t="shared" si="3"/>
        <v>11.863969506831985</v>
      </c>
      <c r="G39" s="19">
        <f t="shared" si="4"/>
        <v>4.7455878027327945</v>
      </c>
      <c r="H39" s="20">
        <f t="shared" si="5"/>
        <v>22.541542062980771</v>
      </c>
    </row>
    <row r="40" spans="1:8" x14ac:dyDescent="0.3">
      <c r="A40" s="8">
        <f t="shared" si="6"/>
        <v>33</v>
      </c>
      <c r="B40" s="18">
        <v>40856.6</v>
      </c>
      <c r="C40" s="18">
        <f t="shared" si="0"/>
        <v>46931.976419999999</v>
      </c>
      <c r="D40" s="18">
        <f t="shared" si="1"/>
        <v>3910.9980350000001</v>
      </c>
      <c r="E40" s="19">
        <f t="shared" si="2"/>
        <v>23.751000212550608</v>
      </c>
      <c r="F40" s="19">
        <f t="shared" si="3"/>
        <v>11.875500106275304</v>
      </c>
      <c r="G40" s="19">
        <f t="shared" si="4"/>
        <v>4.7502000425101212</v>
      </c>
      <c r="H40" s="20">
        <f t="shared" si="5"/>
        <v>22.563450201923075</v>
      </c>
    </row>
    <row r="41" spans="1:8" x14ac:dyDescent="0.3">
      <c r="A41" s="8">
        <f t="shared" si="6"/>
        <v>34</v>
      </c>
      <c r="B41" s="18">
        <v>40893.360000000001</v>
      </c>
      <c r="C41" s="18">
        <f t="shared" si="0"/>
        <v>46974.202632</v>
      </c>
      <c r="D41" s="18">
        <f t="shared" si="1"/>
        <v>3914.5168860000003</v>
      </c>
      <c r="E41" s="19">
        <f t="shared" si="2"/>
        <v>23.772369753036436</v>
      </c>
      <c r="F41" s="19">
        <f t="shared" si="3"/>
        <v>11.886184876518218</v>
      </c>
      <c r="G41" s="19">
        <f t="shared" si="4"/>
        <v>4.7544739506072871</v>
      </c>
      <c r="H41" s="20">
        <f t="shared" si="5"/>
        <v>22.583751265384617</v>
      </c>
    </row>
    <row r="42" spans="1:8" x14ac:dyDescent="0.3">
      <c r="A42" s="21">
        <f t="shared" si="6"/>
        <v>35</v>
      </c>
      <c r="B42" s="22">
        <v>40927.370000000003</v>
      </c>
      <c r="C42" s="22">
        <f t="shared" si="0"/>
        <v>47013.269919000006</v>
      </c>
      <c r="D42" s="22">
        <f t="shared" si="1"/>
        <v>3917.7724932500005</v>
      </c>
      <c r="E42" s="23">
        <f t="shared" si="2"/>
        <v>23.79214064726721</v>
      </c>
      <c r="F42" s="23">
        <f t="shared" si="3"/>
        <v>11.896070323633605</v>
      </c>
      <c r="G42" s="23">
        <f t="shared" si="4"/>
        <v>4.7584281294534421</v>
      </c>
      <c r="H42" s="24">
        <f t="shared" si="5"/>
        <v>22.602533614903848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14</v>
      </c>
      <c r="B1" s="1" t="s">
        <v>56</v>
      </c>
    </row>
    <row r="2" spans="1:8" x14ac:dyDescent="0.3">
      <c r="A2" s="4"/>
      <c r="D2" s="3">
        <f>Inhoud!B4</f>
        <v>45261</v>
      </c>
    </row>
    <row r="3" spans="1:8" ht="14.4" x14ac:dyDescent="0.3">
      <c r="A3" s="1"/>
      <c r="B3" s="1"/>
      <c r="C3" s="5" t="s">
        <v>1</v>
      </c>
      <c r="D3" s="33">
        <f>Inhoud!B6</f>
        <v>1.1487000000000001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45261</v>
      </c>
      <c r="D6" s="13">
        <f>C6</f>
        <v>45261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25562.97</v>
      </c>
      <c r="C7" s="18">
        <f t="shared" ref="C7:C42" si="0">B7*$D$3</f>
        <v>29364.183639000003</v>
      </c>
      <c r="D7" s="18">
        <f t="shared" ref="D7:D42" si="1">B7/12*$D$3</f>
        <v>2447.0153032500002</v>
      </c>
      <c r="E7" s="19">
        <f t="shared" ref="E7:E42" si="2">C7/1976</f>
        <v>14.860416821356276</v>
      </c>
      <c r="F7" s="19">
        <f>E7/2</f>
        <v>7.4302084106781381</v>
      </c>
      <c r="G7" s="19">
        <f>E7/5</f>
        <v>2.9720833642712554</v>
      </c>
      <c r="H7" s="20">
        <f>C7/2080</f>
        <v>14.117395980288462</v>
      </c>
    </row>
    <row r="8" spans="1:8" x14ac:dyDescent="0.3">
      <c r="A8" s="8">
        <f>A7+1</f>
        <v>1</v>
      </c>
      <c r="B8" s="18">
        <v>26558.33</v>
      </c>
      <c r="C8" s="18">
        <f t="shared" si="0"/>
        <v>30507.553671000005</v>
      </c>
      <c r="D8" s="18">
        <f t="shared" si="1"/>
        <v>2542.2961392500001</v>
      </c>
      <c r="E8" s="19">
        <f t="shared" si="2"/>
        <v>15.439045380060731</v>
      </c>
      <c r="F8" s="19">
        <f t="shared" ref="F8:F42" si="3">E8/2</f>
        <v>7.7195226900303657</v>
      </c>
      <c r="G8" s="19">
        <f t="shared" ref="G8:G42" si="4">E8/5</f>
        <v>3.0878090760121464</v>
      </c>
      <c r="H8" s="20">
        <f t="shared" ref="H8:H42" si="5">C8/2080</f>
        <v>14.667093111057694</v>
      </c>
    </row>
    <row r="9" spans="1:8" x14ac:dyDescent="0.3">
      <c r="A9" s="8">
        <f t="shared" ref="A9:A42" si="6">A8+1</f>
        <v>2</v>
      </c>
      <c r="B9" s="18">
        <v>27553.69</v>
      </c>
      <c r="C9" s="18">
        <f t="shared" si="0"/>
        <v>31650.923703</v>
      </c>
      <c r="D9" s="18">
        <f t="shared" si="1"/>
        <v>2637.57697525</v>
      </c>
      <c r="E9" s="19">
        <f t="shared" si="2"/>
        <v>16.017673938765181</v>
      </c>
      <c r="F9" s="19">
        <f t="shared" si="3"/>
        <v>8.0088369693825907</v>
      </c>
      <c r="G9" s="19">
        <f t="shared" si="4"/>
        <v>3.2035347877530365</v>
      </c>
      <c r="H9" s="20">
        <f t="shared" si="5"/>
        <v>15.216790241826923</v>
      </c>
    </row>
    <row r="10" spans="1:8" x14ac:dyDescent="0.3">
      <c r="A10" s="8">
        <f t="shared" si="6"/>
        <v>3</v>
      </c>
      <c r="B10" s="18">
        <v>28549.06</v>
      </c>
      <c r="C10" s="18">
        <f t="shared" si="0"/>
        <v>32794.305222000003</v>
      </c>
      <c r="D10" s="18">
        <f t="shared" si="1"/>
        <v>2732.8587685000002</v>
      </c>
      <c r="E10" s="19">
        <f t="shared" si="2"/>
        <v>16.596308310728745</v>
      </c>
      <c r="F10" s="19">
        <f t="shared" si="3"/>
        <v>8.2981541553643723</v>
      </c>
      <c r="G10" s="19">
        <f t="shared" si="4"/>
        <v>3.3192616621457489</v>
      </c>
      <c r="H10" s="20">
        <f t="shared" si="5"/>
        <v>15.766492895192309</v>
      </c>
    </row>
    <row r="11" spans="1:8" x14ac:dyDescent="0.3">
      <c r="A11" s="8">
        <f t="shared" si="6"/>
        <v>4</v>
      </c>
      <c r="B11" s="18">
        <v>29544.42</v>
      </c>
      <c r="C11" s="18">
        <f t="shared" si="0"/>
        <v>33937.675254000002</v>
      </c>
      <c r="D11" s="18">
        <f t="shared" si="1"/>
        <v>2828.1396045000001</v>
      </c>
      <c r="E11" s="19">
        <f t="shared" si="2"/>
        <v>17.1749368694332</v>
      </c>
      <c r="F11" s="19">
        <f t="shared" si="3"/>
        <v>8.5874684347165999</v>
      </c>
      <c r="G11" s="19">
        <f t="shared" si="4"/>
        <v>3.4349873738866399</v>
      </c>
      <c r="H11" s="20">
        <f t="shared" si="5"/>
        <v>16.316190025961539</v>
      </c>
    </row>
    <row r="12" spans="1:8" x14ac:dyDescent="0.3">
      <c r="A12" s="8">
        <f t="shared" si="6"/>
        <v>5</v>
      </c>
      <c r="B12" s="18">
        <v>29544.42</v>
      </c>
      <c r="C12" s="18">
        <f t="shared" si="0"/>
        <v>33937.675254000002</v>
      </c>
      <c r="D12" s="18">
        <f t="shared" si="1"/>
        <v>2828.1396045000001</v>
      </c>
      <c r="E12" s="19">
        <f t="shared" si="2"/>
        <v>17.1749368694332</v>
      </c>
      <c r="F12" s="19">
        <f t="shared" si="3"/>
        <v>8.5874684347165999</v>
      </c>
      <c r="G12" s="19">
        <f t="shared" si="4"/>
        <v>3.4349873738866399</v>
      </c>
      <c r="H12" s="20">
        <f t="shared" si="5"/>
        <v>16.316190025961539</v>
      </c>
    </row>
    <row r="13" spans="1:8" x14ac:dyDescent="0.3">
      <c r="A13" s="8">
        <f t="shared" si="6"/>
        <v>6</v>
      </c>
      <c r="B13" s="18">
        <v>30313</v>
      </c>
      <c r="C13" s="18">
        <f t="shared" si="0"/>
        <v>34820.543100000003</v>
      </c>
      <c r="D13" s="18">
        <f t="shared" si="1"/>
        <v>2901.7119250000005</v>
      </c>
      <c r="E13" s="19">
        <f t="shared" si="2"/>
        <v>17.621732338056681</v>
      </c>
      <c r="F13" s="19">
        <f t="shared" si="3"/>
        <v>8.8108661690283405</v>
      </c>
      <c r="G13" s="19">
        <f t="shared" si="4"/>
        <v>3.5243464676113363</v>
      </c>
      <c r="H13" s="20">
        <f t="shared" si="5"/>
        <v>16.740645721153847</v>
      </c>
    </row>
    <row r="14" spans="1:8" x14ac:dyDescent="0.3">
      <c r="A14" s="8">
        <f t="shared" si="6"/>
        <v>7</v>
      </c>
      <c r="B14" s="18">
        <v>30313</v>
      </c>
      <c r="C14" s="18">
        <f t="shared" si="0"/>
        <v>34820.543100000003</v>
      </c>
      <c r="D14" s="18">
        <f t="shared" si="1"/>
        <v>2901.7119250000005</v>
      </c>
      <c r="E14" s="19">
        <f t="shared" si="2"/>
        <v>17.621732338056681</v>
      </c>
      <c r="F14" s="19">
        <f t="shared" si="3"/>
        <v>8.8108661690283405</v>
      </c>
      <c r="G14" s="19">
        <f t="shared" si="4"/>
        <v>3.5243464676113363</v>
      </c>
      <c r="H14" s="20">
        <f t="shared" si="5"/>
        <v>16.740645721153847</v>
      </c>
    </row>
    <row r="15" spans="1:8" x14ac:dyDescent="0.3">
      <c r="A15" s="8">
        <f t="shared" si="6"/>
        <v>8</v>
      </c>
      <c r="B15" s="18">
        <v>31731.68</v>
      </c>
      <c r="C15" s="18">
        <f t="shared" si="0"/>
        <v>36450.180816</v>
      </c>
      <c r="D15" s="18">
        <f t="shared" si="1"/>
        <v>3037.5150680000002</v>
      </c>
      <c r="E15" s="19">
        <f t="shared" si="2"/>
        <v>18.44644778137652</v>
      </c>
      <c r="F15" s="19">
        <f t="shared" si="3"/>
        <v>9.22322389068826</v>
      </c>
      <c r="G15" s="19">
        <f t="shared" si="4"/>
        <v>3.6892895562753041</v>
      </c>
      <c r="H15" s="20">
        <f t="shared" si="5"/>
        <v>17.524125392307692</v>
      </c>
    </row>
    <row r="16" spans="1:8" x14ac:dyDescent="0.3">
      <c r="A16" s="8">
        <f t="shared" si="6"/>
        <v>9</v>
      </c>
      <c r="B16" s="18">
        <v>31731.68</v>
      </c>
      <c r="C16" s="18">
        <f t="shared" si="0"/>
        <v>36450.180816</v>
      </c>
      <c r="D16" s="18">
        <f t="shared" si="1"/>
        <v>3037.5150680000002</v>
      </c>
      <c r="E16" s="19">
        <f t="shared" si="2"/>
        <v>18.44644778137652</v>
      </c>
      <c r="F16" s="19">
        <f t="shared" si="3"/>
        <v>9.22322389068826</v>
      </c>
      <c r="G16" s="19">
        <f t="shared" si="4"/>
        <v>3.6892895562753041</v>
      </c>
      <c r="H16" s="20">
        <f t="shared" si="5"/>
        <v>17.524125392307692</v>
      </c>
    </row>
    <row r="17" spans="1:8" x14ac:dyDescent="0.3">
      <c r="A17" s="8">
        <f t="shared" si="6"/>
        <v>10</v>
      </c>
      <c r="B17" s="18">
        <v>32918.76</v>
      </c>
      <c r="C17" s="18">
        <f t="shared" si="0"/>
        <v>37813.779612000006</v>
      </c>
      <c r="D17" s="18">
        <f t="shared" si="1"/>
        <v>3151.1483010000002</v>
      </c>
      <c r="E17" s="19">
        <f t="shared" si="2"/>
        <v>19.1365281437247</v>
      </c>
      <c r="F17" s="19">
        <f t="shared" si="3"/>
        <v>9.56826407186235</v>
      </c>
      <c r="G17" s="19">
        <f t="shared" si="4"/>
        <v>3.8273056287449401</v>
      </c>
      <c r="H17" s="20">
        <f t="shared" si="5"/>
        <v>18.179701736538465</v>
      </c>
    </row>
    <row r="18" spans="1:8" x14ac:dyDescent="0.3">
      <c r="A18" s="8">
        <f t="shared" si="6"/>
        <v>11</v>
      </c>
      <c r="B18" s="18">
        <v>32918.76</v>
      </c>
      <c r="C18" s="18">
        <f t="shared" si="0"/>
        <v>37813.779612000006</v>
      </c>
      <c r="D18" s="18">
        <f t="shared" si="1"/>
        <v>3151.1483010000002</v>
      </c>
      <c r="E18" s="19">
        <f t="shared" si="2"/>
        <v>19.1365281437247</v>
      </c>
      <c r="F18" s="19">
        <f t="shared" si="3"/>
        <v>9.56826407186235</v>
      </c>
      <c r="G18" s="19">
        <f t="shared" si="4"/>
        <v>3.8273056287449401</v>
      </c>
      <c r="H18" s="20">
        <f t="shared" si="5"/>
        <v>18.179701736538465</v>
      </c>
    </row>
    <row r="19" spans="1:8" x14ac:dyDescent="0.3">
      <c r="A19" s="8">
        <f t="shared" si="6"/>
        <v>12</v>
      </c>
      <c r="B19" s="18">
        <v>33918.949999999997</v>
      </c>
      <c r="C19" s="18">
        <f t="shared" si="0"/>
        <v>38962.697865000002</v>
      </c>
      <c r="D19" s="18">
        <f t="shared" si="1"/>
        <v>3246.89148875</v>
      </c>
      <c r="E19" s="19">
        <f t="shared" si="2"/>
        <v>19.717964506578948</v>
      </c>
      <c r="F19" s="19">
        <f t="shared" si="3"/>
        <v>9.858982253289474</v>
      </c>
      <c r="G19" s="19">
        <f t="shared" si="4"/>
        <v>3.9435929013157898</v>
      </c>
      <c r="H19" s="20">
        <f t="shared" si="5"/>
        <v>18.732066281250003</v>
      </c>
    </row>
    <row r="20" spans="1:8" x14ac:dyDescent="0.3">
      <c r="A20" s="8">
        <f t="shared" si="6"/>
        <v>13</v>
      </c>
      <c r="B20" s="18">
        <v>33918.949999999997</v>
      </c>
      <c r="C20" s="18">
        <f t="shared" si="0"/>
        <v>38962.697865000002</v>
      </c>
      <c r="D20" s="18">
        <f t="shared" si="1"/>
        <v>3246.89148875</v>
      </c>
      <c r="E20" s="19">
        <f t="shared" si="2"/>
        <v>19.717964506578948</v>
      </c>
      <c r="F20" s="19">
        <f t="shared" si="3"/>
        <v>9.858982253289474</v>
      </c>
      <c r="G20" s="19">
        <f t="shared" si="4"/>
        <v>3.9435929013157898</v>
      </c>
      <c r="H20" s="20">
        <f t="shared" si="5"/>
        <v>18.732066281250003</v>
      </c>
    </row>
    <row r="21" spans="1:8" x14ac:dyDescent="0.3">
      <c r="A21" s="8">
        <f t="shared" si="6"/>
        <v>14</v>
      </c>
      <c r="B21" s="18">
        <v>35337.629999999997</v>
      </c>
      <c r="C21" s="18">
        <f t="shared" si="0"/>
        <v>40592.335580999999</v>
      </c>
      <c r="D21" s="18">
        <f t="shared" si="1"/>
        <v>3382.6946317500001</v>
      </c>
      <c r="E21" s="19">
        <f t="shared" si="2"/>
        <v>20.542679949898787</v>
      </c>
      <c r="F21" s="19">
        <f t="shared" si="3"/>
        <v>10.271339974949393</v>
      </c>
      <c r="G21" s="19">
        <f t="shared" si="4"/>
        <v>4.1085359899797576</v>
      </c>
      <c r="H21" s="20">
        <f t="shared" si="5"/>
        <v>19.515545952403844</v>
      </c>
    </row>
    <row r="22" spans="1:8" x14ac:dyDescent="0.3">
      <c r="A22" s="8">
        <f t="shared" si="6"/>
        <v>15</v>
      </c>
      <c r="B22" s="18">
        <v>35337.629999999997</v>
      </c>
      <c r="C22" s="18">
        <f t="shared" si="0"/>
        <v>40592.335580999999</v>
      </c>
      <c r="D22" s="18">
        <f t="shared" si="1"/>
        <v>3382.6946317500001</v>
      </c>
      <c r="E22" s="19">
        <f t="shared" si="2"/>
        <v>20.542679949898787</v>
      </c>
      <c r="F22" s="19">
        <f t="shared" si="3"/>
        <v>10.271339974949393</v>
      </c>
      <c r="G22" s="19">
        <f t="shared" si="4"/>
        <v>4.1085359899797576</v>
      </c>
      <c r="H22" s="20">
        <f t="shared" si="5"/>
        <v>19.515545952403844</v>
      </c>
    </row>
    <row r="23" spans="1:8" x14ac:dyDescent="0.3">
      <c r="A23" s="8">
        <f t="shared" si="6"/>
        <v>16</v>
      </c>
      <c r="B23" s="18">
        <v>36756.31</v>
      </c>
      <c r="C23" s="18">
        <f t="shared" si="0"/>
        <v>42221.973296999997</v>
      </c>
      <c r="D23" s="18">
        <f t="shared" si="1"/>
        <v>3518.4977747499997</v>
      </c>
      <c r="E23" s="19">
        <f t="shared" si="2"/>
        <v>21.367395393218622</v>
      </c>
      <c r="F23" s="19">
        <f t="shared" si="3"/>
        <v>10.683697696609311</v>
      </c>
      <c r="G23" s="19">
        <f t="shared" si="4"/>
        <v>4.2734790786437244</v>
      </c>
      <c r="H23" s="20">
        <f t="shared" si="5"/>
        <v>20.299025623557689</v>
      </c>
    </row>
    <row r="24" spans="1:8" x14ac:dyDescent="0.3">
      <c r="A24" s="8">
        <f t="shared" si="6"/>
        <v>17</v>
      </c>
      <c r="B24" s="18">
        <v>36756.31</v>
      </c>
      <c r="C24" s="18">
        <f t="shared" si="0"/>
        <v>42221.973296999997</v>
      </c>
      <c r="D24" s="18">
        <f t="shared" si="1"/>
        <v>3518.4977747499997</v>
      </c>
      <c r="E24" s="19">
        <f t="shared" si="2"/>
        <v>21.367395393218622</v>
      </c>
      <c r="F24" s="19">
        <f t="shared" si="3"/>
        <v>10.683697696609311</v>
      </c>
      <c r="G24" s="19">
        <f t="shared" si="4"/>
        <v>4.2734790786437244</v>
      </c>
      <c r="H24" s="20">
        <f t="shared" si="5"/>
        <v>20.299025623557689</v>
      </c>
    </row>
    <row r="25" spans="1:8" x14ac:dyDescent="0.3">
      <c r="A25" s="8">
        <f t="shared" si="6"/>
        <v>18</v>
      </c>
      <c r="B25" s="18">
        <v>38175</v>
      </c>
      <c r="C25" s="18">
        <f t="shared" si="0"/>
        <v>43851.622500000005</v>
      </c>
      <c r="D25" s="18">
        <f t="shared" si="1"/>
        <v>3654.3018750000001</v>
      </c>
      <c r="E25" s="19">
        <f t="shared" si="2"/>
        <v>22.192116649797573</v>
      </c>
      <c r="F25" s="19">
        <f t="shared" si="3"/>
        <v>11.096058324898786</v>
      </c>
      <c r="G25" s="19">
        <f t="shared" si="4"/>
        <v>4.4384233299595142</v>
      </c>
      <c r="H25" s="20">
        <f t="shared" si="5"/>
        <v>21.082510817307696</v>
      </c>
    </row>
    <row r="26" spans="1:8" x14ac:dyDescent="0.3">
      <c r="A26" s="8">
        <f t="shared" si="6"/>
        <v>19</v>
      </c>
      <c r="B26" s="18">
        <v>38175</v>
      </c>
      <c r="C26" s="18">
        <f t="shared" si="0"/>
        <v>43851.622500000005</v>
      </c>
      <c r="D26" s="18">
        <f t="shared" si="1"/>
        <v>3654.3018750000001</v>
      </c>
      <c r="E26" s="19">
        <f t="shared" si="2"/>
        <v>22.192116649797573</v>
      </c>
      <c r="F26" s="19">
        <f t="shared" si="3"/>
        <v>11.096058324898786</v>
      </c>
      <c r="G26" s="19">
        <f t="shared" si="4"/>
        <v>4.4384233299595142</v>
      </c>
      <c r="H26" s="20">
        <f t="shared" si="5"/>
        <v>21.082510817307696</v>
      </c>
    </row>
    <row r="27" spans="1:8" x14ac:dyDescent="0.3">
      <c r="A27" s="8">
        <f t="shared" si="6"/>
        <v>20</v>
      </c>
      <c r="B27" s="18">
        <v>39593.68</v>
      </c>
      <c r="C27" s="18">
        <f t="shared" si="0"/>
        <v>45481.260216000002</v>
      </c>
      <c r="D27" s="18">
        <f t="shared" si="1"/>
        <v>3790.1050180000002</v>
      </c>
      <c r="E27" s="19">
        <f t="shared" si="2"/>
        <v>23.016832093117412</v>
      </c>
      <c r="F27" s="19">
        <f t="shared" si="3"/>
        <v>11.508416046558706</v>
      </c>
      <c r="G27" s="19">
        <f t="shared" si="4"/>
        <v>4.6033664186234819</v>
      </c>
      <c r="H27" s="20">
        <f t="shared" si="5"/>
        <v>21.865990488461538</v>
      </c>
    </row>
    <row r="28" spans="1:8" x14ac:dyDescent="0.3">
      <c r="A28" s="8">
        <f t="shared" si="6"/>
        <v>21</v>
      </c>
      <c r="B28" s="18">
        <v>39593.68</v>
      </c>
      <c r="C28" s="18">
        <f t="shared" si="0"/>
        <v>45481.260216000002</v>
      </c>
      <c r="D28" s="18">
        <f t="shared" si="1"/>
        <v>3790.1050180000002</v>
      </c>
      <c r="E28" s="19">
        <f t="shared" si="2"/>
        <v>23.016832093117412</v>
      </c>
      <c r="F28" s="19">
        <f t="shared" si="3"/>
        <v>11.508416046558706</v>
      </c>
      <c r="G28" s="19">
        <f t="shared" si="4"/>
        <v>4.6033664186234819</v>
      </c>
      <c r="H28" s="20">
        <f t="shared" si="5"/>
        <v>21.865990488461538</v>
      </c>
    </row>
    <row r="29" spans="1:8" x14ac:dyDescent="0.3">
      <c r="A29" s="8">
        <f t="shared" si="6"/>
        <v>22</v>
      </c>
      <c r="B29" s="18">
        <v>41012.35</v>
      </c>
      <c r="C29" s="18">
        <f t="shared" si="0"/>
        <v>47110.886445000004</v>
      </c>
      <c r="D29" s="18">
        <f t="shared" si="1"/>
        <v>3925.90720375</v>
      </c>
      <c r="E29" s="19">
        <f t="shared" si="2"/>
        <v>23.841541723178139</v>
      </c>
      <c r="F29" s="19">
        <f t="shared" si="3"/>
        <v>11.92077086158907</v>
      </c>
      <c r="G29" s="19">
        <f t="shared" si="4"/>
        <v>4.7683083446356278</v>
      </c>
      <c r="H29" s="20">
        <f t="shared" si="5"/>
        <v>22.649464637019232</v>
      </c>
    </row>
    <row r="30" spans="1:8" x14ac:dyDescent="0.3">
      <c r="A30" s="8">
        <f t="shared" si="6"/>
        <v>23</v>
      </c>
      <c r="B30" s="18">
        <v>42431.05</v>
      </c>
      <c r="C30" s="18">
        <f t="shared" si="0"/>
        <v>48740.547135000008</v>
      </c>
      <c r="D30" s="18">
        <f t="shared" si="1"/>
        <v>4061.7122612500007</v>
      </c>
      <c r="E30" s="19">
        <f t="shared" si="2"/>
        <v>24.666268793016197</v>
      </c>
      <c r="F30" s="19">
        <f t="shared" si="3"/>
        <v>12.333134396508099</v>
      </c>
      <c r="G30" s="19">
        <f t="shared" si="4"/>
        <v>4.9332537586032394</v>
      </c>
      <c r="H30" s="20">
        <f t="shared" si="5"/>
        <v>23.43295535336539</v>
      </c>
    </row>
    <row r="31" spans="1:8" x14ac:dyDescent="0.3">
      <c r="A31" s="8">
        <f t="shared" si="6"/>
        <v>24</v>
      </c>
      <c r="B31" s="18">
        <v>43849.72</v>
      </c>
      <c r="C31" s="18">
        <f t="shared" si="0"/>
        <v>50370.173364000002</v>
      </c>
      <c r="D31" s="18">
        <f t="shared" si="1"/>
        <v>4197.5144470000005</v>
      </c>
      <c r="E31" s="19">
        <f t="shared" si="2"/>
        <v>25.490978423076925</v>
      </c>
      <c r="F31" s="19">
        <f t="shared" si="3"/>
        <v>12.745489211538462</v>
      </c>
      <c r="G31" s="19">
        <f t="shared" si="4"/>
        <v>5.0981956846153853</v>
      </c>
      <c r="H31" s="20">
        <f t="shared" si="5"/>
        <v>24.216429501923077</v>
      </c>
    </row>
    <row r="32" spans="1:8" x14ac:dyDescent="0.3">
      <c r="A32" s="8">
        <f t="shared" si="6"/>
        <v>25</v>
      </c>
      <c r="B32" s="18">
        <v>43929.279999999999</v>
      </c>
      <c r="C32" s="18">
        <f t="shared" si="0"/>
        <v>50461.563935999999</v>
      </c>
      <c r="D32" s="18">
        <f t="shared" si="1"/>
        <v>4205.1303280000002</v>
      </c>
      <c r="E32" s="19">
        <f t="shared" si="2"/>
        <v>25.537228712550608</v>
      </c>
      <c r="F32" s="19">
        <f t="shared" si="3"/>
        <v>12.768614356275304</v>
      </c>
      <c r="G32" s="19">
        <f t="shared" si="4"/>
        <v>5.1074457425101212</v>
      </c>
      <c r="H32" s="20">
        <f t="shared" si="5"/>
        <v>24.260367276923077</v>
      </c>
    </row>
    <row r="33" spans="1:8" x14ac:dyDescent="0.3">
      <c r="A33" s="8">
        <f t="shared" si="6"/>
        <v>26</v>
      </c>
      <c r="B33" s="18">
        <v>44003</v>
      </c>
      <c r="C33" s="18">
        <f t="shared" si="0"/>
        <v>50546.246100000004</v>
      </c>
      <c r="D33" s="18">
        <f t="shared" si="1"/>
        <v>4212.187175</v>
      </c>
      <c r="E33" s="19">
        <f t="shared" si="2"/>
        <v>25.580084058704454</v>
      </c>
      <c r="F33" s="19">
        <f t="shared" si="3"/>
        <v>12.790042029352227</v>
      </c>
      <c r="G33" s="19">
        <f t="shared" si="4"/>
        <v>5.1160168117408906</v>
      </c>
      <c r="H33" s="20">
        <f t="shared" si="5"/>
        <v>24.301079855769231</v>
      </c>
    </row>
    <row r="34" spans="1:8" x14ac:dyDescent="0.3">
      <c r="A34" s="8">
        <f t="shared" si="6"/>
        <v>27</v>
      </c>
      <c r="B34" s="18">
        <v>44071.29</v>
      </c>
      <c r="C34" s="18">
        <f t="shared" si="0"/>
        <v>50624.690823000004</v>
      </c>
      <c r="D34" s="18">
        <f t="shared" si="1"/>
        <v>4218.7242352500007</v>
      </c>
      <c r="E34" s="19">
        <f t="shared" si="2"/>
        <v>25.619782805161947</v>
      </c>
      <c r="F34" s="19">
        <f t="shared" si="3"/>
        <v>12.809891402580973</v>
      </c>
      <c r="G34" s="19">
        <f t="shared" si="4"/>
        <v>5.1239565610323892</v>
      </c>
      <c r="H34" s="20">
        <f t="shared" si="5"/>
        <v>24.338793664903847</v>
      </c>
    </row>
    <row r="35" spans="1:8" x14ac:dyDescent="0.3">
      <c r="A35" s="8">
        <f t="shared" si="6"/>
        <v>28</v>
      </c>
      <c r="B35" s="18">
        <v>44134.57</v>
      </c>
      <c r="C35" s="18">
        <f t="shared" si="0"/>
        <v>50697.380559000005</v>
      </c>
      <c r="D35" s="18">
        <f t="shared" si="1"/>
        <v>4224.7817132500004</v>
      </c>
      <c r="E35" s="19">
        <f t="shared" si="2"/>
        <v>25.65656910880567</v>
      </c>
      <c r="F35" s="19">
        <f t="shared" si="3"/>
        <v>12.828284554402835</v>
      </c>
      <c r="G35" s="19">
        <f t="shared" si="4"/>
        <v>5.1313138217611343</v>
      </c>
      <c r="H35" s="20">
        <f t="shared" si="5"/>
        <v>24.373740653365388</v>
      </c>
    </row>
    <row r="36" spans="1:8" x14ac:dyDescent="0.3">
      <c r="A36" s="8">
        <f t="shared" si="6"/>
        <v>29</v>
      </c>
      <c r="B36" s="18">
        <v>44193.15</v>
      </c>
      <c r="C36" s="18">
        <f t="shared" si="0"/>
        <v>50764.671405000001</v>
      </c>
      <c r="D36" s="18">
        <f t="shared" si="1"/>
        <v>4230.3892837500007</v>
      </c>
      <c r="E36" s="19">
        <f t="shared" si="2"/>
        <v>25.690623180668016</v>
      </c>
      <c r="F36" s="19">
        <f t="shared" si="3"/>
        <v>12.845311590334008</v>
      </c>
      <c r="G36" s="19">
        <f t="shared" si="4"/>
        <v>5.138124636133603</v>
      </c>
      <c r="H36" s="20">
        <f t="shared" si="5"/>
        <v>24.406092021634617</v>
      </c>
    </row>
    <row r="37" spans="1:8" x14ac:dyDescent="0.3">
      <c r="A37" s="8">
        <f t="shared" si="6"/>
        <v>30</v>
      </c>
      <c r="B37" s="18">
        <v>44247.47</v>
      </c>
      <c r="C37" s="18">
        <f t="shared" si="0"/>
        <v>50827.068789000004</v>
      </c>
      <c r="D37" s="18">
        <f t="shared" si="1"/>
        <v>4235.5890657500004</v>
      </c>
      <c r="E37" s="19">
        <f t="shared" si="2"/>
        <v>25.7222008041498</v>
      </c>
      <c r="F37" s="19">
        <f t="shared" si="3"/>
        <v>12.8611004020749</v>
      </c>
      <c r="G37" s="19">
        <f t="shared" si="4"/>
        <v>5.1444401608299604</v>
      </c>
      <c r="H37" s="20">
        <f t="shared" si="5"/>
        <v>24.43609076394231</v>
      </c>
    </row>
    <row r="38" spans="1:8" x14ac:dyDescent="0.3">
      <c r="A38" s="8">
        <f t="shared" si="6"/>
        <v>31</v>
      </c>
      <c r="B38" s="18">
        <v>44297.74</v>
      </c>
      <c r="C38" s="18">
        <f t="shared" si="0"/>
        <v>50884.813937999999</v>
      </c>
      <c r="D38" s="18">
        <f t="shared" si="1"/>
        <v>4240.4011614999999</v>
      </c>
      <c r="E38" s="19">
        <f t="shared" si="2"/>
        <v>25.751424057692308</v>
      </c>
      <c r="F38" s="19">
        <f t="shared" si="3"/>
        <v>12.875712028846154</v>
      </c>
      <c r="G38" s="19">
        <f t="shared" si="4"/>
        <v>5.1502848115384614</v>
      </c>
      <c r="H38" s="20">
        <f t="shared" si="5"/>
        <v>24.463852854807691</v>
      </c>
    </row>
    <row r="39" spans="1:8" x14ac:dyDescent="0.3">
      <c r="A39" s="8">
        <f t="shared" si="6"/>
        <v>32</v>
      </c>
      <c r="B39" s="18">
        <v>44344.3</v>
      </c>
      <c r="C39" s="18">
        <f t="shared" si="0"/>
        <v>50938.297410000006</v>
      </c>
      <c r="D39" s="18">
        <f t="shared" si="1"/>
        <v>4244.8581175000008</v>
      </c>
      <c r="E39" s="19">
        <f t="shared" si="2"/>
        <v>25.778490592105268</v>
      </c>
      <c r="F39" s="19">
        <f t="shared" si="3"/>
        <v>12.889245296052634</v>
      </c>
      <c r="G39" s="19">
        <f t="shared" si="4"/>
        <v>5.1556981184210535</v>
      </c>
      <c r="H39" s="20">
        <f t="shared" si="5"/>
        <v>24.489566062500003</v>
      </c>
    </row>
    <row r="40" spans="1:8" x14ac:dyDescent="0.3">
      <c r="A40" s="8">
        <f t="shared" si="6"/>
        <v>33</v>
      </c>
      <c r="B40" s="18">
        <v>44387.41</v>
      </c>
      <c r="C40" s="18">
        <f t="shared" si="0"/>
        <v>50987.817867000005</v>
      </c>
      <c r="D40" s="18">
        <f t="shared" si="1"/>
        <v>4248.9848222500004</v>
      </c>
      <c r="E40" s="19">
        <f t="shared" si="2"/>
        <v>25.803551552125509</v>
      </c>
      <c r="F40" s="19">
        <f t="shared" si="3"/>
        <v>12.901775776062754</v>
      </c>
      <c r="G40" s="19">
        <f t="shared" si="4"/>
        <v>5.1607103104251015</v>
      </c>
      <c r="H40" s="20">
        <f t="shared" si="5"/>
        <v>24.513373974519233</v>
      </c>
    </row>
    <row r="41" spans="1:8" x14ac:dyDescent="0.3">
      <c r="A41" s="8">
        <f t="shared" si="6"/>
        <v>34</v>
      </c>
      <c r="B41" s="18">
        <v>44427.34</v>
      </c>
      <c r="C41" s="18">
        <f t="shared" si="0"/>
        <v>51033.685458</v>
      </c>
      <c r="D41" s="18">
        <f t="shared" si="1"/>
        <v>4252.8071215</v>
      </c>
      <c r="E41" s="19">
        <f t="shared" si="2"/>
        <v>25.826763895748989</v>
      </c>
      <c r="F41" s="19">
        <f t="shared" si="3"/>
        <v>12.913381947874495</v>
      </c>
      <c r="G41" s="19">
        <f t="shared" si="4"/>
        <v>5.1653527791497975</v>
      </c>
      <c r="H41" s="20">
        <f t="shared" si="5"/>
        <v>24.53542570096154</v>
      </c>
    </row>
    <row r="42" spans="1:8" x14ac:dyDescent="0.3">
      <c r="A42" s="21">
        <f t="shared" si="6"/>
        <v>35</v>
      </c>
      <c r="B42" s="22">
        <v>44464.29</v>
      </c>
      <c r="C42" s="22">
        <f t="shared" si="0"/>
        <v>51076.129923</v>
      </c>
      <c r="D42" s="22">
        <f t="shared" si="1"/>
        <v>4256.3441602500006</v>
      </c>
      <c r="E42" s="23">
        <f t="shared" si="2"/>
        <v>25.848243888157896</v>
      </c>
      <c r="F42" s="23">
        <f t="shared" si="3"/>
        <v>12.924121944078948</v>
      </c>
      <c r="G42" s="23">
        <f t="shared" si="4"/>
        <v>5.1696487776315792</v>
      </c>
      <c r="H42" s="24">
        <f t="shared" si="5"/>
        <v>24.555831693750001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12</v>
      </c>
      <c r="B1" s="1" t="s">
        <v>36</v>
      </c>
    </row>
    <row r="2" spans="1:8" x14ac:dyDescent="0.3">
      <c r="A2" s="4"/>
      <c r="D2" s="3">
        <f>Inhoud!B4</f>
        <v>45261</v>
      </c>
    </row>
    <row r="3" spans="1:8" ht="14.4" x14ac:dyDescent="0.3">
      <c r="A3" s="1"/>
      <c r="B3" s="1"/>
      <c r="C3" s="5" t="s">
        <v>1</v>
      </c>
      <c r="D3" s="33">
        <f>Inhoud!B6</f>
        <v>1.1487000000000001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45261</v>
      </c>
      <c r="D6" s="13">
        <f>C6</f>
        <v>45261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29736.12</v>
      </c>
      <c r="C7" s="18">
        <f t="shared" ref="C7:C42" si="0">B7*$D$3</f>
        <v>34157.881044000002</v>
      </c>
      <c r="D7" s="18">
        <f t="shared" ref="D7:D42" si="1">B7/12*$D$3</f>
        <v>2846.4900869999997</v>
      </c>
      <c r="E7" s="19">
        <f t="shared" ref="E7:E42" si="2">C7/1976</f>
        <v>17.286377046558705</v>
      </c>
      <c r="F7" s="19">
        <f>E7/2</f>
        <v>8.6431885232793526</v>
      </c>
      <c r="G7" s="19">
        <f>E7/5</f>
        <v>3.457275409311741</v>
      </c>
      <c r="H7" s="20">
        <f>C7/2080</f>
        <v>16.422058194230772</v>
      </c>
    </row>
    <row r="8" spans="1:8" x14ac:dyDescent="0.3">
      <c r="A8" s="8">
        <f>A7+1</f>
        <v>1</v>
      </c>
      <c r="B8" s="18">
        <v>29736.12</v>
      </c>
      <c r="C8" s="18">
        <f t="shared" si="0"/>
        <v>34157.881044000002</v>
      </c>
      <c r="D8" s="18">
        <f t="shared" si="1"/>
        <v>2846.4900869999997</v>
      </c>
      <c r="E8" s="19">
        <f t="shared" si="2"/>
        <v>17.286377046558705</v>
      </c>
      <c r="F8" s="19">
        <f t="shared" ref="F8:F42" si="3">E8/2</f>
        <v>8.6431885232793526</v>
      </c>
      <c r="G8" s="19">
        <f t="shared" ref="G8:G42" si="4">E8/5</f>
        <v>3.457275409311741</v>
      </c>
      <c r="H8" s="20">
        <f t="shared" ref="H8:H42" si="5">C8/2080</f>
        <v>16.422058194230772</v>
      </c>
    </row>
    <row r="9" spans="1:8" x14ac:dyDescent="0.3">
      <c r="A9" s="8">
        <f t="shared" ref="A9:A42" si="6">A8+1</f>
        <v>2</v>
      </c>
      <c r="B9" s="18">
        <v>30483.61</v>
      </c>
      <c r="C9" s="18">
        <f t="shared" si="0"/>
        <v>35016.522807000001</v>
      </c>
      <c r="D9" s="18">
        <f t="shared" si="1"/>
        <v>2918.0435672499998</v>
      </c>
      <c r="E9" s="19">
        <f t="shared" si="2"/>
        <v>17.720912351720649</v>
      </c>
      <c r="F9" s="19">
        <f t="shared" si="3"/>
        <v>8.8604561758603246</v>
      </c>
      <c r="G9" s="19">
        <f t="shared" si="4"/>
        <v>3.54418247034413</v>
      </c>
      <c r="H9" s="20">
        <f t="shared" si="5"/>
        <v>16.834866734134614</v>
      </c>
    </row>
    <row r="10" spans="1:8" x14ac:dyDescent="0.3">
      <c r="A10" s="8">
        <f t="shared" si="6"/>
        <v>3</v>
      </c>
      <c r="B10" s="18">
        <v>31614.7</v>
      </c>
      <c r="C10" s="18">
        <f t="shared" si="0"/>
        <v>36315.805890000003</v>
      </c>
      <c r="D10" s="18">
        <f t="shared" si="1"/>
        <v>3026.3171575000001</v>
      </c>
      <c r="E10" s="19">
        <f t="shared" si="2"/>
        <v>18.37844427631579</v>
      </c>
      <c r="F10" s="19">
        <f t="shared" si="3"/>
        <v>9.1892221381578949</v>
      </c>
      <c r="G10" s="19">
        <f t="shared" si="4"/>
        <v>3.6756888552631581</v>
      </c>
      <c r="H10" s="20">
        <f t="shared" si="5"/>
        <v>17.459522062500003</v>
      </c>
    </row>
    <row r="11" spans="1:8" x14ac:dyDescent="0.3">
      <c r="A11" s="8">
        <f t="shared" si="6"/>
        <v>4</v>
      </c>
      <c r="B11" s="18">
        <v>32745.8</v>
      </c>
      <c r="C11" s="18">
        <f t="shared" si="0"/>
        <v>37615.100460000001</v>
      </c>
      <c r="D11" s="18">
        <f t="shared" si="1"/>
        <v>3134.5917050000003</v>
      </c>
      <c r="E11" s="19">
        <f t="shared" si="2"/>
        <v>19.035982014170042</v>
      </c>
      <c r="F11" s="19">
        <f t="shared" si="3"/>
        <v>9.5179910070850209</v>
      </c>
      <c r="G11" s="19">
        <f t="shared" si="4"/>
        <v>3.8071964028340082</v>
      </c>
      <c r="H11" s="20">
        <f t="shared" si="5"/>
        <v>18.084182913461539</v>
      </c>
    </row>
    <row r="12" spans="1:8" x14ac:dyDescent="0.3">
      <c r="A12" s="8">
        <f t="shared" si="6"/>
        <v>5</v>
      </c>
      <c r="B12" s="18">
        <v>32745.8</v>
      </c>
      <c r="C12" s="18">
        <f t="shared" si="0"/>
        <v>37615.100460000001</v>
      </c>
      <c r="D12" s="18">
        <f t="shared" si="1"/>
        <v>3134.5917050000003</v>
      </c>
      <c r="E12" s="19">
        <f t="shared" si="2"/>
        <v>19.035982014170042</v>
      </c>
      <c r="F12" s="19">
        <f t="shared" si="3"/>
        <v>9.5179910070850209</v>
      </c>
      <c r="G12" s="19">
        <f t="shared" si="4"/>
        <v>3.8071964028340082</v>
      </c>
      <c r="H12" s="20">
        <f t="shared" si="5"/>
        <v>18.084182913461539</v>
      </c>
    </row>
    <row r="13" spans="1:8" x14ac:dyDescent="0.3">
      <c r="A13" s="8">
        <f t="shared" si="6"/>
        <v>6</v>
      </c>
      <c r="B13" s="18">
        <v>33707.839999999997</v>
      </c>
      <c r="C13" s="18">
        <f t="shared" si="0"/>
        <v>38720.195807999997</v>
      </c>
      <c r="D13" s="18">
        <f t="shared" si="1"/>
        <v>3226.6829839999996</v>
      </c>
      <c r="E13" s="19">
        <f t="shared" si="2"/>
        <v>19.595240793522265</v>
      </c>
      <c r="F13" s="19">
        <f t="shared" si="3"/>
        <v>9.7976203967611326</v>
      </c>
      <c r="G13" s="19">
        <f t="shared" si="4"/>
        <v>3.9190481587044532</v>
      </c>
      <c r="H13" s="20">
        <f t="shared" si="5"/>
        <v>18.615478753846151</v>
      </c>
    </row>
    <row r="14" spans="1:8" x14ac:dyDescent="0.3">
      <c r="A14" s="8">
        <f t="shared" si="6"/>
        <v>7</v>
      </c>
      <c r="B14" s="18">
        <v>35499.43</v>
      </c>
      <c r="C14" s="18">
        <f t="shared" si="0"/>
        <v>40778.195241000001</v>
      </c>
      <c r="D14" s="18">
        <f t="shared" si="1"/>
        <v>3398.1829367500004</v>
      </c>
      <c r="E14" s="19">
        <f t="shared" si="2"/>
        <v>20.636738482287448</v>
      </c>
      <c r="F14" s="19">
        <f t="shared" si="3"/>
        <v>10.318369241143724</v>
      </c>
      <c r="G14" s="19">
        <f t="shared" si="4"/>
        <v>4.1273476964574893</v>
      </c>
      <c r="H14" s="20">
        <f t="shared" si="5"/>
        <v>19.604901558173079</v>
      </c>
    </row>
    <row r="15" spans="1:8" x14ac:dyDescent="0.3">
      <c r="A15" s="8">
        <f t="shared" si="6"/>
        <v>8</v>
      </c>
      <c r="B15" s="18">
        <v>35499.43</v>
      </c>
      <c r="C15" s="18">
        <f t="shared" si="0"/>
        <v>40778.195241000001</v>
      </c>
      <c r="D15" s="18">
        <f t="shared" si="1"/>
        <v>3398.1829367500004</v>
      </c>
      <c r="E15" s="19">
        <f t="shared" si="2"/>
        <v>20.636738482287448</v>
      </c>
      <c r="F15" s="19">
        <f t="shared" si="3"/>
        <v>10.318369241143724</v>
      </c>
      <c r="G15" s="19">
        <f t="shared" si="4"/>
        <v>4.1273476964574893</v>
      </c>
      <c r="H15" s="20">
        <f t="shared" si="5"/>
        <v>19.604901558173079</v>
      </c>
    </row>
    <row r="16" spans="1:8" x14ac:dyDescent="0.3">
      <c r="A16" s="8">
        <f t="shared" si="6"/>
        <v>9</v>
      </c>
      <c r="B16" s="18">
        <v>36428.870000000003</v>
      </c>
      <c r="C16" s="18">
        <f t="shared" si="0"/>
        <v>41845.842969000005</v>
      </c>
      <c r="D16" s="18">
        <f t="shared" si="1"/>
        <v>3487.1535807500004</v>
      </c>
      <c r="E16" s="19">
        <f t="shared" si="2"/>
        <v>21.177046036943324</v>
      </c>
      <c r="F16" s="19">
        <f t="shared" si="3"/>
        <v>10.588523018471662</v>
      </c>
      <c r="G16" s="19">
        <f t="shared" si="4"/>
        <v>4.2354092073886651</v>
      </c>
      <c r="H16" s="20">
        <f t="shared" si="5"/>
        <v>20.118193735096156</v>
      </c>
    </row>
    <row r="17" spans="1:8" x14ac:dyDescent="0.3">
      <c r="A17" s="8">
        <f t="shared" si="6"/>
        <v>10</v>
      </c>
      <c r="B17" s="18">
        <v>36932.120000000003</v>
      </c>
      <c r="C17" s="18">
        <f t="shared" si="0"/>
        <v>42423.926244000002</v>
      </c>
      <c r="D17" s="18">
        <f t="shared" si="1"/>
        <v>3535.3271870000003</v>
      </c>
      <c r="E17" s="19">
        <f t="shared" si="2"/>
        <v>21.469598301619435</v>
      </c>
      <c r="F17" s="19">
        <f t="shared" si="3"/>
        <v>10.734799150809717</v>
      </c>
      <c r="G17" s="19">
        <f t="shared" si="4"/>
        <v>4.2939196603238869</v>
      </c>
      <c r="H17" s="20">
        <f t="shared" si="5"/>
        <v>20.396118386538461</v>
      </c>
    </row>
    <row r="18" spans="1:8" x14ac:dyDescent="0.3">
      <c r="A18" s="8">
        <f t="shared" si="6"/>
        <v>11</v>
      </c>
      <c r="B18" s="18">
        <v>37357.769999999997</v>
      </c>
      <c r="C18" s="18">
        <f t="shared" si="0"/>
        <v>42912.870398999999</v>
      </c>
      <c r="D18" s="18">
        <f t="shared" si="1"/>
        <v>3576.0725332499997</v>
      </c>
      <c r="E18" s="19">
        <f t="shared" si="2"/>
        <v>21.717039675607285</v>
      </c>
      <c r="F18" s="19">
        <f t="shared" si="3"/>
        <v>10.858519837803643</v>
      </c>
      <c r="G18" s="19">
        <f t="shared" si="4"/>
        <v>4.3434079351214567</v>
      </c>
      <c r="H18" s="20">
        <f t="shared" si="5"/>
        <v>20.631187691826923</v>
      </c>
    </row>
    <row r="19" spans="1:8" x14ac:dyDescent="0.3">
      <c r="A19" s="8">
        <f t="shared" si="6"/>
        <v>12</v>
      </c>
      <c r="B19" s="18">
        <v>38544.26</v>
      </c>
      <c r="C19" s="18">
        <f t="shared" si="0"/>
        <v>44275.791462000001</v>
      </c>
      <c r="D19" s="18">
        <f t="shared" si="1"/>
        <v>3689.6492885000007</v>
      </c>
      <c r="E19" s="19">
        <f t="shared" si="2"/>
        <v>22.406777055668016</v>
      </c>
      <c r="F19" s="19">
        <f t="shared" si="3"/>
        <v>11.203388527834008</v>
      </c>
      <c r="G19" s="19">
        <f t="shared" si="4"/>
        <v>4.4813554111336034</v>
      </c>
      <c r="H19" s="20">
        <f t="shared" si="5"/>
        <v>21.286438202884614</v>
      </c>
    </row>
    <row r="20" spans="1:8" x14ac:dyDescent="0.3">
      <c r="A20" s="8">
        <f t="shared" si="6"/>
        <v>13</v>
      </c>
      <c r="B20" s="18">
        <v>38544.26</v>
      </c>
      <c r="C20" s="18">
        <f t="shared" si="0"/>
        <v>44275.791462000001</v>
      </c>
      <c r="D20" s="18">
        <f t="shared" si="1"/>
        <v>3689.6492885000007</v>
      </c>
      <c r="E20" s="19">
        <f t="shared" si="2"/>
        <v>22.406777055668016</v>
      </c>
      <c r="F20" s="19">
        <f t="shared" si="3"/>
        <v>11.203388527834008</v>
      </c>
      <c r="G20" s="19">
        <f t="shared" si="4"/>
        <v>4.4813554111336034</v>
      </c>
      <c r="H20" s="20">
        <f t="shared" si="5"/>
        <v>21.286438202884614</v>
      </c>
    </row>
    <row r="21" spans="1:8" x14ac:dyDescent="0.3">
      <c r="A21" s="8">
        <f t="shared" si="6"/>
        <v>14</v>
      </c>
      <c r="B21" s="18">
        <v>40156.39</v>
      </c>
      <c r="C21" s="18">
        <f t="shared" si="0"/>
        <v>46127.645193000004</v>
      </c>
      <c r="D21" s="18">
        <f t="shared" si="1"/>
        <v>3843.9704327500003</v>
      </c>
      <c r="E21" s="19">
        <f t="shared" si="2"/>
        <v>23.343949996457493</v>
      </c>
      <c r="F21" s="19">
        <f t="shared" si="3"/>
        <v>11.671974998228746</v>
      </c>
      <c r="G21" s="19">
        <f t="shared" si="4"/>
        <v>4.6687899992914987</v>
      </c>
      <c r="H21" s="20">
        <f t="shared" si="5"/>
        <v>22.176752496634617</v>
      </c>
    </row>
    <row r="22" spans="1:8" x14ac:dyDescent="0.3">
      <c r="A22" s="8">
        <f t="shared" si="6"/>
        <v>15</v>
      </c>
      <c r="B22" s="18">
        <v>40156.39</v>
      </c>
      <c r="C22" s="18">
        <f t="shared" si="0"/>
        <v>46127.645193000004</v>
      </c>
      <c r="D22" s="18">
        <f t="shared" si="1"/>
        <v>3843.9704327500003</v>
      </c>
      <c r="E22" s="19">
        <f t="shared" si="2"/>
        <v>23.343949996457493</v>
      </c>
      <c r="F22" s="19">
        <f t="shared" si="3"/>
        <v>11.671974998228746</v>
      </c>
      <c r="G22" s="19">
        <f t="shared" si="4"/>
        <v>4.6687899992914987</v>
      </c>
      <c r="H22" s="20">
        <f t="shared" si="5"/>
        <v>22.176752496634617</v>
      </c>
    </row>
    <row r="23" spans="1:8" x14ac:dyDescent="0.3">
      <c r="A23" s="8">
        <f t="shared" si="6"/>
        <v>16</v>
      </c>
      <c r="B23" s="18">
        <v>42415.47</v>
      </c>
      <c r="C23" s="18">
        <f t="shared" si="0"/>
        <v>48722.650389000002</v>
      </c>
      <c r="D23" s="18">
        <f t="shared" si="1"/>
        <v>4060.22086575</v>
      </c>
      <c r="E23" s="19">
        <f t="shared" si="2"/>
        <v>24.657211735323887</v>
      </c>
      <c r="F23" s="19">
        <f t="shared" si="3"/>
        <v>12.328605867661944</v>
      </c>
      <c r="G23" s="19">
        <f t="shared" si="4"/>
        <v>4.9314423470647775</v>
      </c>
      <c r="H23" s="20">
        <f t="shared" si="5"/>
        <v>23.424351148557694</v>
      </c>
    </row>
    <row r="24" spans="1:8" x14ac:dyDescent="0.3">
      <c r="A24" s="8">
        <f t="shared" si="6"/>
        <v>17</v>
      </c>
      <c r="B24" s="18">
        <v>43344.37</v>
      </c>
      <c r="C24" s="18">
        <f t="shared" si="0"/>
        <v>49789.677819000004</v>
      </c>
      <c r="D24" s="18">
        <f t="shared" si="1"/>
        <v>4149.1398182500006</v>
      </c>
      <c r="E24" s="19">
        <f t="shared" si="2"/>
        <v>25.197205373987856</v>
      </c>
      <c r="F24" s="19">
        <f t="shared" si="3"/>
        <v>12.598602686993928</v>
      </c>
      <c r="G24" s="19">
        <f t="shared" si="4"/>
        <v>5.0394410747975709</v>
      </c>
      <c r="H24" s="20">
        <f t="shared" si="5"/>
        <v>23.937345105288465</v>
      </c>
    </row>
    <row r="25" spans="1:8" x14ac:dyDescent="0.3">
      <c r="A25" s="8">
        <f t="shared" si="6"/>
        <v>18</v>
      </c>
      <c r="B25" s="18">
        <v>44674.400000000001</v>
      </c>
      <c r="C25" s="18">
        <f t="shared" si="0"/>
        <v>51317.483280000008</v>
      </c>
      <c r="D25" s="18">
        <f t="shared" si="1"/>
        <v>4276.45694</v>
      </c>
      <c r="E25" s="19">
        <f t="shared" si="2"/>
        <v>25.970386275303646</v>
      </c>
      <c r="F25" s="19">
        <f t="shared" si="3"/>
        <v>12.985193137651823</v>
      </c>
      <c r="G25" s="19">
        <f t="shared" si="4"/>
        <v>5.194077255060729</v>
      </c>
      <c r="H25" s="20">
        <f t="shared" si="5"/>
        <v>24.671866961538466</v>
      </c>
    </row>
    <row r="26" spans="1:8" x14ac:dyDescent="0.3">
      <c r="A26" s="8">
        <f t="shared" si="6"/>
        <v>19</v>
      </c>
      <c r="B26" s="18">
        <v>45603.3</v>
      </c>
      <c r="C26" s="18">
        <f t="shared" si="0"/>
        <v>52384.510710000002</v>
      </c>
      <c r="D26" s="18">
        <f t="shared" si="1"/>
        <v>4365.3758925000002</v>
      </c>
      <c r="E26" s="19">
        <f t="shared" si="2"/>
        <v>26.510379913967611</v>
      </c>
      <c r="F26" s="19">
        <f t="shared" si="3"/>
        <v>13.255189956983806</v>
      </c>
      <c r="G26" s="19">
        <f t="shared" si="4"/>
        <v>5.3020759827935224</v>
      </c>
      <c r="H26" s="20">
        <f t="shared" si="5"/>
        <v>25.184860918269234</v>
      </c>
    </row>
    <row r="27" spans="1:8" x14ac:dyDescent="0.3">
      <c r="A27" s="8">
        <f t="shared" si="6"/>
        <v>20</v>
      </c>
      <c r="B27" s="18">
        <v>45603.3</v>
      </c>
      <c r="C27" s="18">
        <f t="shared" si="0"/>
        <v>52384.510710000002</v>
      </c>
      <c r="D27" s="18">
        <f t="shared" si="1"/>
        <v>4365.3758925000002</v>
      </c>
      <c r="E27" s="19">
        <f t="shared" si="2"/>
        <v>26.510379913967611</v>
      </c>
      <c r="F27" s="19">
        <f t="shared" si="3"/>
        <v>13.255189956983806</v>
      </c>
      <c r="G27" s="19">
        <f t="shared" si="4"/>
        <v>5.3020759827935224</v>
      </c>
      <c r="H27" s="20">
        <f t="shared" si="5"/>
        <v>25.184860918269234</v>
      </c>
    </row>
    <row r="28" spans="1:8" x14ac:dyDescent="0.3">
      <c r="A28" s="8">
        <f t="shared" si="6"/>
        <v>21</v>
      </c>
      <c r="B28" s="18">
        <v>46532.2</v>
      </c>
      <c r="C28" s="18">
        <f t="shared" si="0"/>
        <v>53451.538139999997</v>
      </c>
      <c r="D28" s="18">
        <f t="shared" si="1"/>
        <v>4454.2948449999994</v>
      </c>
      <c r="E28" s="19">
        <f t="shared" si="2"/>
        <v>27.050373552631577</v>
      </c>
      <c r="F28" s="19">
        <f t="shared" si="3"/>
        <v>13.525186776315788</v>
      </c>
      <c r="G28" s="19">
        <f t="shared" si="4"/>
        <v>5.4100747105263149</v>
      </c>
      <c r="H28" s="20">
        <f t="shared" si="5"/>
        <v>25.697854874999997</v>
      </c>
    </row>
    <row r="29" spans="1:8" x14ac:dyDescent="0.3">
      <c r="A29" s="8">
        <f t="shared" si="6"/>
        <v>22</v>
      </c>
      <c r="B29" s="18">
        <v>46604.95</v>
      </c>
      <c r="C29" s="18">
        <f t="shared" si="0"/>
        <v>53535.106065</v>
      </c>
      <c r="D29" s="18">
        <f t="shared" si="1"/>
        <v>4461.25883875</v>
      </c>
      <c r="E29" s="19">
        <f t="shared" si="2"/>
        <v>27.092665012651821</v>
      </c>
      <c r="F29" s="19">
        <f t="shared" si="3"/>
        <v>13.546332506325911</v>
      </c>
      <c r="G29" s="19">
        <f t="shared" si="4"/>
        <v>5.4185330025303644</v>
      </c>
      <c r="H29" s="20">
        <f t="shared" si="5"/>
        <v>25.738031762019229</v>
      </c>
    </row>
    <row r="30" spans="1:8" x14ac:dyDescent="0.3">
      <c r="A30" s="8">
        <f t="shared" si="6"/>
        <v>23</v>
      </c>
      <c r="B30" s="18">
        <v>48217.09</v>
      </c>
      <c r="C30" s="18">
        <f t="shared" si="0"/>
        <v>55386.971282999999</v>
      </c>
      <c r="D30" s="18">
        <f t="shared" si="1"/>
        <v>4615.5809402499999</v>
      </c>
      <c r="E30" s="19">
        <f t="shared" si="2"/>
        <v>28.029843766700406</v>
      </c>
      <c r="F30" s="19">
        <f t="shared" si="3"/>
        <v>14.014921883350203</v>
      </c>
      <c r="G30" s="19">
        <f t="shared" si="4"/>
        <v>5.6059687533400808</v>
      </c>
      <c r="H30" s="20">
        <f t="shared" si="5"/>
        <v>26.628351578365383</v>
      </c>
    </row>
    <row r="31" spans="1:8" x14ac:dyDescent="0.3">
      <c r="A31" s="8">
        <f t="shared" si="6"/>
        <v>24</v>
      </c>
      <c r="B31" s="18">
        <v>49829.24</v>
      </c>
      <c r="C31" s="18">
        <f t="shared" si="0"/>
        <v>57238.847988000001</v>
      </c>
      <c r="D31" s="18">
        <f t="shared" si="1"/>
        <v>4769.9039990000001</v>
      </c>
      <c r="E31" s="19">
        <f t="shared" si="2"/>
        <v>28.967028334008099</v>
      </c>
      <c r="F31" s="19">
        <f t="shared" si="3"/>
        <v>14.483514167004049</v>
      </c>
      <c r="G31" s="19">
        <f t="shared" si="4"/>
        <v>5.7934056668016201</v>
      </c>
      <c r="H31" s="20">
        <f t="shared" si="5"/>
        <v>27.518676917307694</v>
      </c>
    </row>
    <row r="32" spans="1:8" x14ac:dyDescent="0.3">
      <c r="A32" s="8">
        <f t="shared" si="6"/>
        <v>25</v>
      </c>
      <c r="B32" s="18">
        <v>49919.64</v>
      </c>
      <c r="C32" s="18">
        <f t="shared" si="0"/>
        <v>57342.690468000001</v>
      </c>
      <c r="D32" s="18">
        <f t="shared" si="1"/>
        <v>4778.5575390000004</v>
      </c>
      <c r="E32" s="19">
        <f t="shared" si="2"/>
        <v>29.019580196356277</v>
      </c>
      <c r="F32" s="19">
        <f t="shared" si="3"/>
        <v>14.509790098178138</v>
      </c>
      <c r="G32" s="19">
        <f t="shared" si="4"/>
        <v>5.8039160392712557</v>
      </c>
      <c r="H32" s="20">
        <f t="shared" si="5"/>
        <v>27.568601186538462</v>
      </c>
    </row>
    <row r="33" spans="1:8" x14ac:dyDescent="0.3">
      <c r="A33" s="8">
        <f t="shared" si="6"/>
        <v>26</v>
      </c>
      <c r="B33" s="18">
        <v>50003.41</v>
      </c>
      <c r="C33" s="18">
        <f t="shared" si="0"/>
        <v>57438.917067000009</v>
      </c>
      <c r="D33" s="18">
        <f t="shared" si="1"/>
        <v>4786.5764222500002</v>
      </c>
      <c r="E33" s="19">
        <f t="shared" si="2"/>
        <v>29.068277867914986</v>
      </c>
      <c r="F33" s="19">
        <f t="shared" si="3"/>
        <v>14.534138933957493</v>
      </c>
      <c r="G33" s="19">
        <f t="shared" si="4"/>
        <v>5.8136555735829969</v>
      </c>
      <c r="H33" s="20">
        <f t="shared" si="5"/>
        <v>27.614863974519235</v>
      </c>
    </row>
    <row r="34" spans="1:8" x14ac:dyDescent="0.3">
      <c r="A34" s="8">
        <f t="shared" si="6"/>
        <v>27</v>
      </c>
      <c r="B34" s="18">
        <v>50081.02</v>
      </c>
      <c r="C34" s="18">
        <f t="shared" si="0"/>
        <v>57528.067673999998</v>
      </c>
      <c r="D34" s="18">
        <f t="shared" si="1"/>
        <v>4794.0056395000001</v>
      </c>
      <c r="E34" s="19">
        <f t="shared" si="2"/>
        <v>29.113394571862347</v>
      </c>
      <c r="F34" s="19">
        <f t="shared" si="3"/>
        <v>14.556697285931174</v>
      </c>
      <c r="G34" s="19">
        <f t="shared" si="4"/>
        <v>5.8226789143724691</v>
      </c>
      <c r="H34" s="20">
        <f t="shared" si="5"/>
        <v>27.657724843269229</v>
      </c>
    </row>
    <row r="35" spans="1:8" x14ac:dyDescent="0.3">
      <c r="A35" s="8">
        <f t="shared" si="6"/>
        <v>28</v>
      </c>
      <c r="B35" s="18">
        <v>50152.92</v>
      </c>
      <c r="C35" s="18">
        <f t="shared" si="0"/>
        <v>57610.659204000003</v>
      </c>
      <c r="D35" s="18">
        <f t="shared" si="1"/>
        <v>4800.8882670000003</v>
      </c>
      <c r="E35" s="19">
        <f t="shared" si="2"/>
        <v>29.155191904858302</v>
      </c>
      <c r="F35" s="19">
        <f t="shared" si="3"/>
        <v>14.577595952429151</v>
      </c>
      <c r="G35" s="19">
        <f t="shared" si="4"/>
        <v>5.8310383809716608</v>
      </c>
      <c r="H35" s="20">
        <f t="shared" si="5"/>
        <v>27.697432309615387</v>
      </c>
    </row>
    <row r="36" spans="1:8" x14ac:dyDescent="0.3">
      <c r="A36" s="8">
        <f t="shared" si="6"/>
        <v>29</v>
      </c>
      <c r="B36" s="18">
        <v>50219.5</v>
      </c>
      <c r="C36" s="18">
        <f t="shared" si="0"/>
        <v>57687.139650000005</v>
      </c>
      <c r="D36" s="18">
        <f t="shared" si="1"/>
        <v>4807.2616374999998</v>
      </c>
      <c r="E36" s="19">
        <f t="shared" si="2"/>
        <v>29.193896584008101</v>
      </c>
      <c r="F36" s="19">
        <f t="shared" si="3"/>
        <v>14.596948292004051</v>
      </c>
      <c r="G36" s="19">
        <f t="shared" si="4"/>
        <v>5.8387793168016202</v>
      </c>
      <c r="H36" s="20">
        <f t="shared" si="5"/>
        <v>27.734201754807696</v>
      </c>
    </row>
    <row r="37" spans="1:8" x14ac:dyDescent="0.3">
      <c r="A37" s="8">
        <f t="shared" si="6"/>
        <v>30</v>
      </c>
      <c r="B37" s="18">
        <v>50281.23</v>
      </c>
      <c r="C37" s="18">
        <f t="shared" si="0"/>
        <v>57758.048901000009</v>
      </c>
      <c r="D37" s="18">
        <f t="shared" si="1"/>
        <v>4813.1707417500002</v>
      </c>
      <c r="E37" s="19">
        <f t="shared" si="2"/>
        <v>29.229781832489884</v>
      </c>
      <c r="F37" s="19">
        <f t="shared" si="3"/>
        <v>14.614890916244942</v>
      </c>
      <c r="G37" s="19">
        <f t="shared" si="4"/>
        <v>5.845956366497977</v>
      </c>
      <c r="H37" s="20">
        <f t="shared" si="5"/>
        <v>27.768292740865387</v>
      </c>
    </row>
    <row r="38" spans="1:8" x14ac:dyDescent="0.3">
      <c r="A38" s="8">
        <f t="shared" si="6"/>
        <v>31</v>
      </c>
      <c r="B38" s="18">
        <v>50338.35</v>
      </c>
      <c r="C38" s="18">
        <f t="shared" si="0"/>
        <v>57823.662645000004</v>
      </c>
      <c r="D38" s="18">
        <f t="shared" si="1"/>
        <v>4818.63855375</v>
      </c>
      <c r="E38" s="19">
        <f t="shared" si="2"/>
        <v>29.262987168522269</v>
      </c>
      <c r="F38" s="19">
        <f t="shared" si="3"/>
        <v>14.631493584261134</v>
      </c>
      <c r="G38" s="19">
        <f t="shared" si="4"/>
        <v>5.852597433704454</v>
      </c>
      <c r="H38" s="20">
        <f t="shared" si="5"/>
        <v>27.799837810096157</v>
      </c>
    </row>
    <row r="39" spans="1:8" x14ac:dyDescent="0.3">
      <c r="A39" s="8">
        <f t="shared" si="6"/>
        <v>32</v>
      </c>
      <c r="B39" s="18">
        <v>50391.26</v>
      </c>
      <c r="C39" s="18">
        <f t="shared" si="0"/>
        <v>57884.440362000008</v>
      </c>
      <c r="D39" s="18">
        <f t="shared" si="1"/>
        <v>4823.7033634999998</v>
      </c>
      <c r="E39" s="19">
        <f t="shared" si="2"/>
        <v>29.293745122469641</v>
      </c>
      <c r="F39" s="19">
        <f t="shared" si="3"/>
        <v>14.646872561234821</v>
      </c>
      <c r="G39" s="19">
        <f t="shared" si="4"/>
        <v>5.8587490244939282</v>
      </c>
      <c r="H39" s="20">
        <f t="shared" si="5"/>
        <v>27.829057866346158</v>
      </c>
    </row>
    <row r="40" spans="1:8" x14ac:dyDescent="0.3">
      <c r="A40" s="8">
        <f t="shared" si="6"/>
        <v>33</v>
      </c>
      <c r="B40" s="18">
        <v>50440.24</v>
      </c>
      <c r="C40" s="18">
        <f t="shared" si="0"/>
        <v>57940.703688000001</v>
      </c>
      <c r="D40" s="18">
        <f t="shared" si="1"/>
        <v>4828.3919740000001</v>
      </c>
      <c r="E40" s="19">
        <f t="shared" si="2"/>
        <v>29.322218465587046</v>
      </c>
      <c r="F40" s="19">
        <f t="shared" si="3"/>
        <v>14.661109232793523</v>
      </c>
      <c r="G40" s="19">
        <f t="shared" si="4"/>
        <v>5.8644436931174093</v>
      </c>
      <c r="H40" s="20">
        <f t="shared" si="5"/>
        <v>27.856107542307694</v>
      </c>
    </row>
    <row r="41" spans="1:8" x14ac:dyDescent="0.3">
      <c r="A41" s="8">
        <f t="shared" si="6"/>
        <v>34</v>
      </c>
      <c r="B41" s="18">
        <v>50485.62</v>
      </c>
      <c r="C41" s="18">
        <f t="shared" si="0"/>
        <v>57992.831694000008</v>
      </c>
      <c r="D41" s="18">
        <f t="shared" si="1"/>
        <v>4832.7359745000003</v>
      </c>
      <c r="E41" s="19">
        <f t="shared" si="2"/>
        <v>29.348599035425107</v>
      </c>
      <c r="F41" s="19">
        <f t="shared" si="3"/>
        <v>14.674299517712553</v>
      </c>
      <c r="G41" s="19">
        <f t="shared" si="4"/>
        <v>5.8697198070850209</v>
      </c>
      <c r="H41" s="20">
        <f t="shared" si="5"/>
        <v>27.881169083653848</v>
      </c>
    </row>
    <row r="42" spans="1:8" x14ac:dyDescent="0.3">
      <c r="A42" s="21">
        <f t="shared" si="6"/>
        <v>35</v>
      </c>
      <c r="B42" s="22">
        <v>50527.61</v>
      </c>
      <c r="C42" s="22">
        <f t="shared" si="0"/>
        <v>58041.065607000004</v>
      </c>
      <c r="D42" s="22">
        <f t="shared" si="1"/>
        <v>4836.75546725</v>
      </c>
      <c r="E42" s="23">
        <f t="shared" si="2"/>
        <v>29.373008910425103</v>
      </c>
      <c r="F42" s="23">
        <f t="shared" si="3"/>
        <v>14.686504455212551</v>
      </c>
      <c r="G42" s="23">
        <f t="shared" si="4"/>
        <v>5.8746017820850209</v>
      </c>
      <c r="H42" s="24">
        <f t="shared" si="5"/>
        <v>27.904358464903847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47</v>
      </c>
      <c r="B1" s="1" t="s">
        <v>59</v>
      </c>
    </row>
    <row r="2" spans="1:8" x14ac:dyDescent="0.3">
      <c r="A2" s="4"/>
      <c r="D2" s="3">
        <f>Inhoud!B4</f>
        <v>45261</v>
      </c>
    </row>
    <row r="3" spans="1:8" ht="14.4" x14ac:dyDescent="0.3">
      <c r="A3" s="1"/>
      <c r="B3" s="1"/>
      <c r="C3" s="5" t="s">
        <v>1</v>
      </c>
      <c r="D3" s="33">
        <f>Inhoud!B6</f>
        <v>1.1487000000000001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45261</v>
      </c>
      <c r="D6" s="13">
        <f>C6</f>
        <v>45261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27110.94</v>
      </c>
      <c r="C7" s="18">
        <f t="shared" ref="C7:C42" si="0">B7*$D$3</f>
        <v>31142.336778000001</v>
      </c>
      <c r="D7" s="18">
        <f t="shared" ref="D7:D42" si="1">B7/12*$D$3</f>
        <v>2595.1947315000002</v>
      </c>
      <c r="E7" s="19">
        <f t="shared" ref="E7:E42" si="2">C7/1976</f>
        <v>15.760291891700405</v>
      </c>
      <c r="F7" s="19">
        <f>E7/2</f>
        <v>7.8801459458502023</v>
      </c>
      <c r="G7" s="19">
        <f>E7/5</f>
        <v>3.1520583783400808</v>
      </c>
      <c r="H7" s="20">
        <f>C7/2080</f>
        <v>14.972277297115385</v>
      </c>
    </row>
    <row r="8" spans="1:8" x14ac:dyDescent="0.3">
      <c r="A8" s="8">
        <f>A7+1</f>
        <v>1</v>
      </c>
      <c r="B8" s="18">
        <v>27715.7</v>
      </c>
      <c r="C8" s="18">
        <f t="shared" si="0"/>
        <v>31837.024590000001</v>
      </c>
      <c r="D8" s="18">
        <f t="shared" si="1"/>
        <v>2653.0853825000004</v>
      </c>
      <c r="E8" s="19">
        <f t="shared" si="2"/>
        <v>16.111854549595144</v>
      </c>
      <c r="F8" s="19">
        <f t="shared" ref="F8:F42" si="3">E8/2</f>
        <v>8.0559272747975719</v>
      </c>
      <c r="G8" s="19">
        <f t="shared" ref="G8:G42" si="4">E8/5</f>
        <v>3.2223709099190287</v>
      </c>
      <c r="H8" s="20">
        <f t="shared" ref="H8:H42" si="5">C8/2080</f>
        <v>15.306261822115385</v>
      </c>
    </row>
    <row r="9" spans="1:8" x14ac:dyDescent="0.3">
      <c r="A9" s="8">
        <f t="shared" ref="A9:A42" si="6">A8+1</f>
        <v>2</v>
      </c>
      <c r="B9" s="18">
        <v>28326.77</v>
      </c>
      <c r="C9" s="18">
        <f t="shared" si="0"/>
        <v>32538.960699000003</v>
      </c>
      <c r="D9" s="18">
        <f t="shared" si="1"/>
        <v>2711.5800582500001</v>
      </c>
      <c r="E9" s="19">
        <f t="shared" si="2"/>
        <v>16.467085373987857</v>
      </c>
      <c r="F9" s="19">
        <f t="shared" si="3"/>
        <v>8.2335426869939283</v>
      </c>
      <c r="G9" s="19">
        <f t="shared" si="4"/>
        <v>3.2934170747975715</v>
      </c>
      <c r="H9" s="20">
        <f t="shared" si="5"/>
        <v>15.643731105288463</v>
      </c>
    </row>
    <row r="10" spans="1:8" x14ac:dyDescent="0.3">
      <c r="A10" s="8">
        <f t="shared" si="6"/>
        <v>3</v>
      </c>
      <c r="B10" s="18">
        <v>28914.639999999999</v>
      </c>
      <c r="C10" s="18">
        <f t="shared" si="0"/>
        <v>33214.246967999999</v>
      </c>
      <c r="D10" s="18">
        <f t="shared" si="1"/>
        <v>2767.8539140000003</v>
      </c>
      <c r="E10" s="19">
        <f t="shared" si="2"/>
        <v>16.808829437246963</v>
      </c>
      <c r="F10" s="19">
        <f t="shared" si="3"/>
        <v>8.4044147186234817</v>
      </c>
      <c r="G10" s="19">
        <f t="shared" si="4"/>
        <v>3.3617658874493928</v>
      </c>
      <c r="H10" s="20">
        <f t="shared" si="5"/>
        <v>15.968387965384615</v>
      </c>
    </row>
    <row r="11" spans="1:8" x14ac:dyDescent="0.3">
      <c r="A11" s="8">
        <f t="shared" si="6"/>
        <v>4</v>
      </c>
      <c r="B11" s="18">
        <v>29477.56</v>
      </c>
      <c r="C11" s="18">
        <f t="shared" si="0"/>
        <v>33860.873172</v>
      </c>
      <c r="D11" s="18">
        <f t="shared" si="1"/>
        <v>2821.7394310000004</v>
      </c>
      <c r="E11" s="19">
        <f t="shared" si="2"/>
        <v>17.136069419028338</v>
      </c>
      <c r="F11" s="19">
        <f t="shared" si="3"/>
        <v>8.5680347095141691</v>
      </c>
      <c r="G11" s="19">
        <f t="shared" si="4"/>
        <v>3.4272138838056678</v>
      </c>
      <c r="H11" s="20">
        <f t="shared" si="5"/>
        <v>16.279265948076922</v>
      </c>
    </row>
    <row r="12" spans="1:8" x14ac:dyDescent="0.3">
      <c r="A12" s="8">
        <f t="shared" si="6"/>
        <v>5</v>
      </c>
      <c r="B12" s="18">
        <v>29834.47</v>
      </c>
      <c r="C12" s="18">
        <f t="shared" si="0"/>
        <v>34270.855689000004</v>
      </c>
      <c r="D12" s="18">
        <f t="shared" si="1"/>
        <v>2855.9046407500005</v>
      </c>
      <c r="E12" s="19">
        <f t="shared" si="2"/>
        <v>17.343550449898789</v>
      </c>
      <c r="F12" s="19">
        <f t="shared" si="3"/>
        <v>8.6717752249493945</v>
      </c>
      <c r="G12" s="19">
        <f t="shared" si="4"/>
        <v>3.4687100899797576</v>
      </c>
      <c r="H12" s="20">
        <f t="shared" si="5"/>
        <v>16.476372927403848</v>
      </c>
    </row>
    <row r="13" spans="1:8" x14ac:dyDescent="0.3">
      <c r="A13" s="8">
        <f t="shared" si="6"/>
        <v>6</v>
      </c>
      <c r="B13" s="18">
        <v>30432.62</v>
      </c>
      <c r="C13" s="18">
        <f t="shared" si="0"/>
        <v>34957.950594000002</v>
      </c>
      <c r="D13" s="18">
        <f t="shared" si="1"/>
        <v>2913.1625495000003</v>
      </c>
      <c r="E13" s="19">
        <f t="shared" si="2"/>
        <v>17.691270543522268</v>
      </c>
      <c r="F13" s="19">
        <f t="shared" si="3"/>
        <v>8.8456352717611342</v>
      </c>
      <c r="G13" s="19">
        <f t="shared" si="4"/>
        <v>3.5382541087044537</v>
      </c>
      <c r="H13" s="20">
        <f t="shared" si="5"/>
        <v>16.806707016346156</v>
      </c>
    </row>
    <row r="14" spans="1:8" x14ac:dyDescent="0.3">
      <c r="A14" s="8">
        <f t="shared" si="6"/>
        <v>7</v>
      </c>
      <c r="B14" s="18">
        <v>30747.51</v>
      </c>
      <c r="C14" s="18">
        <f t="shared" si="0"/>
        <v>35319.664736999999</v>
      </c>
      <c r="D14" s="18">
        <f t="shared" si="1"/>
        <v>2943.3053947500002</v>
      </c>
      <c r="E14" s="19">
        <f t="shared" si="2"/>
        <v>17.874324259615385</v>
      </c>
      <c r="F14" s="19">
        <f t="shared" si="3"/>
        <v>8.9371621298076924</v>
      </c>
      <c r="G14" s="19">
        <f t="shared" si="4"/>
        <v>3.5748648519230768</v>
      </c>
      <c r="H14" s="20">
        <f t="shared" si="5"/>
        <v>16.980608046634615</v>
      </c>
    </row>
    <row r="15" spans="1:8" x14ac:dyDescent="0.3">
      <c r="A15" s="8">
        <f t="shared" si="6"/>
        <v>8</v>
      </c>
      <c r="B15" s="18">
        <v>31205.05</v>
      </c>
      <c r="C15" s="18">
        <f t="shared" si="0"/>
        <v>35845.240935000002</v>
      </c>
      <c r="D15" s="18">
        <f t="shared" si="1"/>
        <v>2987.1034112499997</v>
      </c>
      <c r="E15" s="19">
        <f t="shared" si="2"/>
        <v>18.140304116902836</v>
      </c>
      <c r="F15" s="19">
        <f t="shared" si="3"/>
        <v>9.0701520584514181</v>
      </c>
      <c r="G15" s="19">
        <f t="shared" si="4"/>
        <v>3.6280608233805673</v>
      </c>
      <c r="H15" s="20">
        <f t="shared" si="5"/>
        <v>17.233288911057691</v>
      </c>
    </row>
    <row r="16" spans="1:8" x14ac:dyDescent="0.3">
      <c r="A16" s="8">
        <f t="shared" si="6"/>
        <v>9</v>
      </c>
      <c r="B16" s="18">
        <v>31478.81</v>
      </c>
      <c r="C16" s="18">
        <f t="shared" si="0"/>
        <v>36159.709047000004</v>
      </c>
      <c r="D16" s="18">
        <f t="shared" si="1"/>
        <v>3013.3090872500002</v>
      </c>
      <c r="E16" s="19">
        <f t="shared" si="2"/>
        <v>18.299447898279354</v>
      </c>
      <c r="F16" s="19">
        <f t="shared" si="3"/>
        <v>9.1497239491396769</v>
      </c>
      <c r="G16" s="19">
        <f t="shared" si="4"/>
        <v>3.6598895796558706</v>
      </c>
      <c r="H16" s="20">
        <f t="shared" si="5"/>
        <v>17.384475503365387</v>
      </c>
    </row>
    <row r="17" spans="1:8" x14ac:dyDescent="0.3">
      <c r="A17" s="8">
        <f t="shared" si="6"/>
        <v>10</v>
      </c>
      <c r="B17" s="18">
        <v>31971.64</v>
      </c>
      <c r="C17" s="18">
        <f t="shared" si="0"/>
        <v>36725.822868000003</v>
      </c>
      <c r="D17" s="18">
        <f t="shared" si="1"/>
        <v>3060.4852390000001</v>
      </c>
      <c r="E17" s="19">
        <f t="shared" si="2"/>
        <v>18.585942746963564</v>
      </c>
      <c r="F17" s="19">
        <f t="shared" si="3"/>
        <v>9.292971373481782</v>
      </c>
      <c r="G17" s="19">
        <f t="shared" si="4"/>
        <v>3.7171885493927128</v>
      </c>
      <c r="H17" s="20">
        <f t="shared" si="5"/>
        <v>17.656645609615385</v>
      </c>
    </row>
    <row r="18" spans="1:8" x14ac:dyDescent="0.3">
      <c r="A18" s="8">
        <f t="shared" si="6"/>
        <v>11</v>
      </c>
      <c r="B18" s="18">
        <v>32213.82</v>
      </c>
      <c r="C18" s="18">
        <f t="shared" si="0"/>
        <v>37004.015034000004</v>
      </c>
      <c r="D18" s="18">
        <f t="shared" si="1"/>
        <v>3083.6679195000002</v>
      </c>
      <c r="E18" s="19">
        <f t="shared" si="2"/>
        <v>18.726728256072878</v>
      </c>
      <c r="F18" s="19">
        <f t="shared" si="3"/>
        <v>9.363364128036439</v>
      </c>
      <c r="G18" s="19">
        <f t="shared" si="4"/>
        <v>3.7453456512145755</v>
      </c>
      <c r="H18" s="20">
        <f t="shared" si="5"/>
        <v>17.790391843269234</v>
      </c>
    </row>
    <row r="19" spans="1:8" x14ac:dyDescent="0.3">
      <c r="A19" s="8">
        <f t="shared" si="6"/>
        <v>12</v>
      </c>
      <c r="B19" s="18">
        <v>32703.040000000001</v>
      </c>
      <c r="C19" s="18">
        <f t="shared" si="0"/>
        <v>37565.982048000005</v>
      </c>
      <c r="D19" s="18">
        <f t="shared" si="1"/>
        <v>3130.4985040000006</v>
      </c>
      <c r="E19" s="19">
        <f t="shared" si="2"/>
        <v>19.011124518218626</v>
      </c>
      <c r="F19" s="19">
        <f t="shared" si="3"/>
        <v>9.505562259109313</v>
      </c>
      <c r="G19" s="19">
        <f t="shared" si="4"/>
        <v>3.802224903643725</v>
      </c>
      <c r="H19" s="20">
        <f t="shared" si="5"/>
        <v>18.060568292307696</v>
      </c>
    </row>
    <row r="20" spans="1:8" x14ac:dyDescent="0.3">
      <c r="A20" s="8">
        <f t="shared" si="6"/>
        <v>13</v>
      </c>
      <c r="B20" s="18">
        <v>32914.51</v>
      </c>
      <c r="C20" s="18">
        <f t="shared" si="0"/>
        <v>37808.897637000002</v>
      </c>
      <c r="D20" s="18">
        <f t="shared" si="1"/>
        <v>3150.7414697500003</v>
      </c>
      <c r="E20" s="19">
        <f t="shared" si="2"/>
        <v>19.134057508603238</v>
      </c>
      <c r="F20" s="19">
        <f t="shared" si="3"/>
        <v>9.567028754301619</v>
      </c>
      <c r="G20" s="19">
        <f t="shared" si="4"/>
        <v>3.8268115017206474</v>
      </c>
      <c r="H20" s="20">
        <f t="shared" si="5"/>
        <v>18.177354633173078</v>
      </c>
    </row>
    <row r="21" spans="1:8" x14ac:dyDescent="0.3">
      <c r="A21" s="8">
        <f t="shared" si="6"/>
        <v>14</v>
      </c>
      <c r="B21" s="18">
        <v>33248.239999999998</v>
      </c>
      <c r="C21" s="18">
        <f t="shared" si="0"/>
        <v>38192.253288</v>
      </c>
      <c r="D21" s="18">
        <f t="shared" si="1"/>
        <v>3182.687774</v>
      </c>
      <c r="E21" s="19">
        <f t="shared" si="2"/>
        <v>19.328063404858298</v>
      </c>
      <c r="F21" s="19">
        <f t="shared" si="3"/>
        <v>9.6640317024291491</v>
      </c>
      <c r="G21" s="19">
        <f t="shared" si="4"/>
        <v>3.8656126809716596</v>
      </c>
      <c r="H21" s="20">
        <f t="shared" si="5"/>
        <v>18.361660234615385</v>
      </c>
    </row>
    <row r="22" spans="1:8" x14ac:dyDescent="0.3">
      <c r="A22" s="8">
        <f t="shared" si="6"/>
        <v>15</v>
      </c>
      <c r="B22" s="18">
        <v>33429.620000000003</v>
      </c>
      <c r="C22" s="18">
        <f t="shared" si="0"/>
        <v>38400.604494000007</v>
      </c>
      <c r="D22" s="18">
        <f t="shared" si="1"/>
        <v>3200.0503745000001</v>
      </c>
      <c r="E22" s="19">
        <f t="shared" si="2"/>
        <v>19.433504298582999</v>
      </c>
      <c r="F22" s="19">
        <f t="shared" si="3"/>
        <v>9.7167521492914997</v>
      </c>
      <c r="G22" s="19">
        <f t="shared" si="4"/>
        <v>3.8867008597166</v>
      </c>
      <c r="H22" s="20">
        <f t="shared" si="5"/>
        <v>18.46182908365385</v>
      </c>
    </row>
    <row r="23" spans="1:8" x14ac:dyDescent="0.3">
      <c r="A23" s="8">
        <f t="shared" si="6"/>
        <v>16</v>
      </c>
      <c r="B23" s="18">
        <v>34209.75</v>
      </c>
      <c r="C23" s="18">
        <f t="shared" si="0"/>
        <v>39296.739825000004</v>
      </c>
      <c r="D23" s="18">
        <f t="shared" si="1"/>
        <v>3274.7283187500002</v>
      </c>
      <c r="E23" s="19">
        <f t="shared" si="2"/>
        <v>19.887014081477734</v>
      </c>
      <c r="F23" s="19">
        <f t="shared" si="3"/>
        <v>9.9435070407388668</v>
      </c>
      <c r="G23" s="19">
        <f t="shared" si="4"/>
        <v>3.9774028162955468</v>
      </c>
      <c r="H23" s="20">
        <f t="shared" si="5"/>
        <v>18.892663377403849</v>
      </c>
    </row>
    <row r="24" spans="1:8" x14ac:dyDescent="0.3">
      <c r="A24" s="8">
        <f t="shared" si="6"/>
        <v>17</v>
      </c>
      <c r="B24" s="18">
        <v>34223.94</v>
      </c>
      <c r="C24" s="18">
        <f t="shared" si="0"/>
        <v>39313.039878000003</v>
      </c>
      <c r="D24" s="18">
        <f t="shared" si="1"/>
        <v>3276.0866565000006</v>
      </c>
      <c r="E24" s="19">
        <f t="shared" si="2"/>
        <v>19.895263096153847</v>
      </c>
      <c r="F24" s="19">
        <f t="shared" si="3"/>
        <v>9.9476315480769237</v>
      </c>
      <c r="G24" s="19">
        <f t="shared" si="4"/>
        <v>3.9790526192307696</v>
      </c>
      <c r="H24" s="20">
        <f t="shared" si="5"/>
        <v>18.900499941346155</v>
      </c>
    </row>
    <row r="25" spans="1:8" x14ac:dyDescent="0.3">
      <c r="A25" s="8">
        <f t="shared" si="6"/>
        <v>18</v>
      </c>
      <c r="B25" s="18">
        <v>35529.74</v>
      </c>
      <c r="C25" s="18">
        <f t="shared" si="0"/>
        <v>40813.012338</v>
      </c>
      <c r="D25" s="18">
        <f t="shared" si="1"/>
        <v>3401.0843614999999</v>
      </c>
      <c r="E25" s="19">
        <f t="shared" si="2"/>
        <v>20.654358470647775</v>
      </c>
      <c r="F25" s="19">
        <f t="shared" si="3"/>
        <v>10.327179235323888</v>
      </c>
      <c r="G25" s="19">
        <f t="shared" si="4"/>
        <v>4.1308716941295547</v>
      </c>
      <c r="H25" s="20">
        <f t="shared" si="5"/>
        <v>19.621640547115383</v>
      </c>
    </row>
    <row r="26" spans="1:8" x14ac:dyDescent="0.3">
      <c r="A26" s="8">
        <f t="shared" si="6"/>
        <v>19</v>
      </c>
      <c r="B26" s="18">
        <v>35543.93</v>
      </c>
      <c r="C26" s="18">
        <f t="shared" si="0"/>
        <v>40829.312390999999</v>
      </c>
      <c r="D26" s="18">
        <f t="shared" si="1"/>
        <v>3402.4426992500003</v>
      </c>
      <c r="E26" s="19">
        <f t="shared" si="2"/>
        <v>20.662607485323885</v>
      </c>
      <c r="F26" s="19">
        <f t="shared" si="3"/>
        <v>10.331303742661943</v>
      </c>
      <c r="G26" s="19">
        <f t="shared" si="4"/>
        <v>4.1325214970647774</v>
      </c>
      <c r="H26" s="20">
        <f t="shared" si="5"/>
        <v>19.629477111057692</v>
      </c>
    </row>
    <row r="27" spans="1:8" x14ac:dyDescent="0.3">
      <c r="A27" s="8">
        <f t="shared" si="6"/>
        <v>20</v>
      </c>
      <c r="B27" s="18">
        <v>36849.78</v>
      </c>
      <c r="C27" s="18">
        <f t="shared" si="0"/>
        <v>42329.342285999999</v>
      </c>
      <c r="D27" s="18">
        <f t="shared" si="1"/>
        <v>3527.4451905000001</v>
      </c>
      <c r="E27" s="19">
        <f t="shared" si="2"/>
        <v>21.42173192611336</v>
      </c>
      <c r="F27" s="19">
        <f t="shared" si="3"/>
        <v>10.71086596305668</v>
      </c>
      <c r="G27" s="19">
        <f t="shared" si="4"/>
        <v>4.2843463852226717</v>
      </c>
      <c r="H27" s="20">
        <f t="shared" si="5"/>
        <v>20.350645329807691</v>
      </c>
    </row>
    <row r="28" spans="1:8" x14ac:dyDescent="0.3">
      <c r="A28" s="8">
        <f t="shared" si="6"/>
        <v>21</v>
      </c>
      <c r="B28" s="18">
        <v>36863.980000000003</v>
      </c>
      <c r="C28" s="18">
        <f t="shared" si="0"/>
        <v>42345.653826000009</v>
      </c>
      <c r="D28" s="18">
        <f t="shared" si="1"/>
        <v>3528.8044855000003</v>
      </c>
      <c r="E28" s="19">
        <f t="shared" si="2"/>
        <v>21.429986754048588</v>
      </c>
      <c r="F28" s="19">
        <f t="shared" si="3"/>
        <v>10.714993377024294</v>
      </c>
      <c r="G28" s="19">
        <f t="shared" si="4"/>
        <v>4.2859973508097173</v>
      </c>
      <c r="H28" s="20">
        <f t="shared" si="5"/>
        <v>20.358487416346158</v>
      </c>
    </row>
    <row r="29" spans="1:8" x14ac:dyDescent="0.3">
      <c r="A29" s="8">
        <f t="shared" si="6"/>
        <v>22</v>
      </c>
      <c r="B29" s="18">
        <v>38169.769999999997</v>
      </c>
      <c r="C29" s="18">
        <f t="shared" si="0"/>
        <v>43845.614798999995</v>
      </c>
      <c r="D29" s="18">
        <f t="shared" si="1"/>
        <v>3653.8012332500002</v>
      </c>
      <c r="E29" s="19">
        <f t="shared" si="2"/>
        <v>22.189076315283398</v>
      </c>
      <c r="F29" s="19">
        <f t="shared" si="3"/>
        <v>11.094538157641699</v>
      </c>
      <c r="G29" s="19">
        <f t="shared" si="4"/>
        <v>4.4378152630566792</v>
      </c>
      <c r="H29" s="20">
        <f t="shared" si="5"/>
        <v>21.079622499519228</v>
      </c>
    </row>
    <row r="30" spans="1:8" x14ac:dyDescent="0.3">
      <c r="A30" s="8">
        <f t="shared" si="6"/>
        <v>23</v>
      </c>
      <c r="B30" s="18">
        <v>39489.82</v>
      </c>
      <c r="C30" s="18">
        <f t="shared" si="0"/>
        <v>45361.956234000005</v>
      </c>
      <c r="D30" s="18">
        <f t="shared" si="1"/>
        <v>3780.1630194999998</v>
      </c>
      <c r="E30" s="19">
        <f t="shared" si="2"/>
        <v>22.956455584008101</v>
      </c>
      <c r="F30" s="19">
        <f t="shared" si="3"/>
        <v>11.47822779200405</v>
      </c>
      <c r="G30" s="19">
        <f t="shared" si="4"/>
        <v>4.5912911168016199</v>
      </c>
      <c r="H30" s="20">
        <f t="shared" si="5"/>
        <v>21.808632804807694</v>
      </c>
    </row>
    <row r="31" spans="1:8" x14ac:dyDescent="0.3">
      <c r="A31" s="8">
        <f t="shared" si="6"/>
        <v>24</v>
      </c>
      <c r="B31" s="18">
        <v>40795.67</v>
      </c>
      <c r="C31" s="18">
        <f t="shared" si="0"/>
        <v>46861.986128999997</v>
      </c>
      <c r="D31" s="18">
        <f t="shared" si="1"/>
        <v>3905.1655107500001</v>
      </c>
      <c r="E31" s="19">
        <f t="shared" si="2"/>
        <v>23.715580024797568</v>
      </c>
      <c r="F31" s="19">
        <f t="shared" si="3"/>
        <v>11.857790012398784</v>
      </c>
      <c r="G31" s="19">
        <f t="shared" si="4"/>
        <v>4.7431160049595134</v>
      </c>
      <c r="H31" s="20">
        <f t="shared" si="5"/>
        <v>22.529801023557692</v>
      </c>
    </row>
    <row r="32" spans="1:8" x14ac:dyDescent="0.3">
      <c r="A32" s="8">
        <f t="shared" si="6"/>
        <v>25</v>
      </c>
      <c r="B32" s="18">
        <v>40883.85</v>
      </c>
      <c r="C32" s="18">
        <f t="shared" si="0"/>
        <v>46963.278494999999</v>
      </c>
      <c r="D32" s="18">
        <f t="shared" si="1"/>
        <v>3913.6065412499997</v>
      </c>
      <c r="E32" s="19">
        <f t="shared" si="2"/>
        <v>23.766841343623479</v>
      </c>
      <c r="F32" s="19">
        <f t="shared" si="3"/>
        <v>11.88342067181174</v>
      </c>
      <c r="G32" s="19">
        <f t="shared" si="4"/>
        <v>4.7533682687246959</v>
      </c>
      <c r="H32" s="20">
        <f t="shared" si="5"/>
        <v>22.578499276442308</v>
      </c>
    </row>
    <row r="33" spans="1:8" x14ac:dyDescent="0.3">
      <c r="A33" s="8">
        <f t="shared" si="6"/>
        <v>26</v>
      </c>
      <c r="B33" s="18">
        <v>40952.46</v>
      </c>
      <c r="C33" s="18">
        <f t="shared" si="0"/>
        <v>47042.090801999999</v>
      </c>
      <c r="D33" s="18">
        <f t="shared" si="1"/>
        <v>3920.1742334999999</v>
      </c>
      <c r="E33" s="19">
        <f t="shared" si="2"/>
        <v>23.80672611437247</v>
      </c>
      <c r="F33" s="19">
        <f t="shared" si="3"/>
        <v>11.903363057186235</v>
      </c>
      <c r="G33" s="19">
        <f t="shared" si="4"/>
        <v>4.7613452228744944</v>
      </c>
      <c r="H33" s="20">
        <f t="shared" si="5"/>
        <v>22.616389808653846</v>
      </c>
    </row>
    <row r="34" spans="1:8" x14ac:dyDescent="0.3">
      <c r="A34" s="8">
        <f t="shared" si="6"/>
        <v>27</v>
      </c>
      <c r="B34" s="18">
        <v>41030.33</v>
      </c>
      <c r="C34" s="18">
        <f t="shared" si="0"/>
        <v>47131.540071000003</v>
      </c>
      <c r="D34" s="18">
        <f t="shared" si="1"/>
        <v>3927.62833925</v>
      </c>
      <c r="E34" s="19">
        <f t="shared" si="2"/>
        <v>23.851993963056682</v>
      </c>
      <c r="F34" s="19">
        <f t="shared" si="3"/>
        <v>11.925996981528341</v>
      </c>
      <c r="G34" s="19">
        <f t="shared" si="4"/>
        <v>4.7703987926113367</v>
      </c>
      <c r="H34" s="20">
        <f t="shared" si="5"/>
        <v>22.659394264903849</v>
      </c>
    </row>
    <row r="35" spans="1:8" x14ac:dyDescent="0.3">
      <c r="A35" s="8">
        <f t="shared" si="6"/>
        <v>28</v>
      </c>
      <c r="B35" s="18">
        <v>41089.24</v>
      </c>
      <c r="C35" s="18">
        <f t="shared" si="0"/>
        <v>47199.209988000002</v>
      </c>
      <c r="D35" s="18">
        <f t="shared" si="1"/>
        <v>3933.267499</v>
      </c>
      <c r="E35" s="19">
        <f t="shared" si="2"/>
        <v>23.886239872469638</v>
      </c>
      <c r="F35" s="19">
        <f t="shared" si="3"/>
        <v>11.943119936234819</v>
      </c>
      <c r="G35" s="19">
        <f t="shared" si="4"/>
        <v>4.7772479744939274</v>
      </c>
      <c r="H35" s="20">
        <f t="shared" si="5"/>
        <v>22.691927878846155</v>
      </c>
    </row>
    <row r="36" spans="1:8" x14ac:dyDescent="0.3">
      <c r="A36" s="8">
        <f t="shared" si="6"/>
        <v>29</v>
      </c>
      <c r="B36" s="18">
        <v>41143.78</v>
      </c>
      <c r="C36" s="18">
        <f t="shared" si="0"/>
        <v>47261.860086000001</v>
      </c>
      <c r="D36" s="18">
        <f t="shared" si="1"/>
        <v>3938.4883405</v>
      </c>
      <c r="E36" s="19">
        <f t="shared" si="2"/>
        <v>23.917945387651823</v>
      </c>
      <c r="F36" s="19">
        <f t="shared" si="3"/>
        <v>11.958972693825912</v>
      </c>
      <c r="G36" s="19">
        <f t="shared" si="4"/>
        <v>4.7835890775303644</v>
      </c>
      <c r="H36" s="20">
        <f t="shared" si="5"/>
        <v>22.722048118269232</v>
      </c>
    </row>
    <row r="37" spans="1:8" x14ac:dyDescent="0.3">
      <c r="A37" s="8">
        <f t="shared" si="6"/>
        <v>30</v>
      </c>
      <c r="B37" s="18">
        <v>41194.35</v>
      </c>
      <c r="C37" s="18">
        <f t="shared" si="0"/>
        <v>47319.949845000003</v>
      </c>
      <c r="D37" s="18">
        <f t="shared" si="1"/>
        <v>3943.3291537499999</v>
      </c>
      <c r="E37" s="19">
        <f t="shared" si="2"/>
        <v>23.947343038967613</v>
      </c>
      <c r="F37" s="19">
        <f t="shared" si="3"/>
        <v>11.973671519483807</v>
      </c>
      <c r="G37" s="19">
        <f t="shared" si="4"/>
        <v>4.7894686077935225</v>
      </c>
      <c r="H37" s="20">
        <f t="shared" si="5"/>
        <v>22.749975887019232</v>
      </c>
    </row>
    <row r="38" spans="1:8" x14ac:dyDescent="0.3">
      <c r="A38" s="8">
        <f t="shared" si="6"/>
        <v>31</v>
      </c>
      <c r="B38" s="18">
        <v>41241.15</v>
      </c>
      <c r="C38" s="18">
        <f t="shared" si="0"/>
        <v>47373.709005000004</v>
      </c>
      <c r="D38" s="18">
        <f t="shared" si="1"/>
        <v>3947.8090837500004</v>
      </c>
      <c r="E38" s="19">
        <f t="shared" si="2"/>
        <v>23.974549091599194</v>
      </c>
      <c r="F38" s="19">
        <f t="shared" si="3"/>
        <v>11.987274545799597</v>
      </c>
      <c r="G38" s="19">
        <f t="shared" si="4"/>
        <v>4.7949098183198391</v>
      </c>
      <c r="H38" s="20">
        <f t="shared" si="5"/>
        <v>22.775821637019234</v>
      </c>
    </row>
    <row r="39" spans="1:8" x14ac:dyDescent="0.3">
      <c r="A39" s="8">
        <f t="shared" si="6"/>
        <v>32</v>
      </c>
      <c r="B39" s="18">
        <v>41284.51</v>
      </c>
      <c r="C39" s="18">
        <f t="shared" si="0"/>
        <v>47423.516637000008</v>
      </c>
      <c r="D39" s="18">
        <f t="shared" si="1"/>
        <v>3951.9597197500002</v>
      </c>
      <c r="E39" s="19">
        <f t="shared" si="2"/>
        <v>23.99975538309717</v>
      </c>
      <c r="F39" s="19">
        <f t="shared" si="3"/>
        <v>11.999877691548585</v>
      </c>
      <c r="G39" s="19">
        <f t="shared" si="4"/>
        <v>4.7999510766194344</v>
      </c>
      <c r="H39" s="20">
        <f t="shared" si="5"/>
        <v>22.799767613942311</v>
      </c>
    </row>
    <row r="40" spans="1:8" x14ac:dyDescent="0.3">
      <c r="A40" s="8">
        <f t="shared" si="6"/>
        <v>33</v>
      </c>
      <c r="B40" s="18">
        <v>41324.629999999997</v>
      </c>
      <c r="C40" s="18">
        <f t="shared" si="0"/>
        <v>47469.602481000002</v>
      </c>
      <c r="D40" s="18">
        <f t="shared" si="1"/>
        <v>3955.8002067499997</v>
      </c>
      <c r="E40" s="19">
        <f t="shared" si="2"/>
        <v>24.023078178643726</v>
      </c>
      <c r="F40" s="19">
        <f t="shared" si="3"/>
        <v>12.011539089321863</v>
      </c>
      <c r="G40" s="19">
        <f t="shared" si="4"/>
        <v>4.8046156357287453</v>
      </c>
      <c r="H40" s="20">
        <f t="shared" si="5"/>
        <v>22.821924269711538</v>
      </c>
    </row>
    <row r="41" spans="1:8" x14ac:dyDescent="0.3">
      <c r="A41" s="8">
        <f t="shared" si="6"/>
        <v>34</v>
      </c>
      <c r="B41" s="18">
        <v>41361.81</v>
      </c>
      <c r="C41" s="18">
        <f t="shared" si="0"/>
        <v>47512.311147</v>
      </c>
      <c r="D41" s="18">
        <f t="shared" si="1"/>
        <v>3959.3592622499996</v>
      </c>
      <c r="E41" s="19">
        <f t="shared" si="2"/>
        <v>24.044691876012145</v>
      </c>
      <c r="F41" s="19">
        <f t="shared" si="3"/>
        <v>12.022345938006072</v>
      </c>
      <c r="G41" s="19">
        <f t="shared" si="4"/>
        <v>4.8089383752024286</v>
      </c>
      <c r="H41" s="20">
        <f t="shared" si="5"/>
        <v>22.842457282211537</v>
      </c>
    </row>
    <row r="42" spans="1:8" x14ac:dyDescent="0.3">
      <c r="A42" s="21">
        <f t="shared" si="6"/>
        <v>35</v>
      </c>
      <c r="B42" s="22">
        <v>41396.21</v>
      </c>
      <c r="C42" s="22">
        <f t="shared" si="0"/>
        <v>47551.826427</v>
      </c>
      <c r="D42" s="22">
        <f t="shared" si="1"/>
        <v>3962.6522022499998</v>
      </c>
      <c r="E42" s="23">
        <f t="shared" si="2"/>
        <v>24.064689487348179</v>
      </c>
      <c r="F42" s="23">
        <f t="shared" si="3"/>
        <v>12.03234474367409</v>
      </c>
      <c r="G42" s="23">
        <f t="shared" si="4"/>
        <v>4.8129378974696362</v>
      </c>
      <c r="H42" s="24">
        <f t="shared" si="5"/>
        <v>22.86145501298077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16</v>
      </c>
      <c r="B1" s="1" t="s">
        <v>58</v>
      </c>
    </row>
    <row r="2" spans="1:8" x14ac:dyDescent="0.3">
      <c r="A2" s="4"/>
      <c r="D2" s="3">
        <f>Inhoud!B4</f>
        <v>45261</v>
      </c>
    </row>
    <row r="3" spans="1:8" ht="14.4" x14ac:dyDescent="0.3">
      <c r="A3" s="1"/>
      <c r="B3" s="1"/>
      <c r="C3" s="5" t="s">
        <v>1</v>
      </c>
      <c r="D3" s="33">
        <f>Inhoud!B6</f>
        <v>1.1487000000000001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45261</v>
      </c>
      <c r="D6" s="13">
        <f>C6</f>
        <v>45261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27436.880000000001</v>
      </c>
      <c r="C7" s="18">
        <f t="shared" ref="C7:C42" si="0">B7*$D$3</f>
        <v>31516.744056000003</v>
      </c>
      <c r="D7" s="18">
        <f t="shared" ref="D7:D42" si="1">B7/12*$D$3</f>
        <v>2626.3953380000003</v>
      </c>
      <c r="E7" s="19">
        <f t="shared" ref="E7:E42" si="2">C7/1976</f>
        <v>15.949769259109313</v>
      </c>
      <c r="F7" s="19">
        <f>E7/2</f>
        <v>7.9748846295546567</v>
      </c>
      <c r="G7" s="19">
        <f>E7/5</f>
        <v>3.1899538518218629</v>
      </c>
      <c r="H7" s="20">
        <f>C7/2080</f>
        <v>15.152280796153848</v>
      </c>
    </row>
    <row r="8" spans="1:8" x14ac:dyDescent="0.3">
      <c r="A8" s="8">
        <f>A7+1</f>
        <v>1</v>
      </c>
      <c r="B8" s="18">
        <v>27981.46</v>
      </c>
      <c r="C8" s="18">
        <f t="shared" si="0"/>
        <v>32142.303102000002</v>
      </c>
      <c r="D8" s="18">
        <f t="shared" si="1"/>
        <v>2678.5252585000003</v>
      </c>
      <c r="E8" s="19">
        <f t="shared" si="2"/>
        <v>16.266347723684213</v>
      </c>
      <c r="F8" s="19">
        <f t="shared" ref="F8:F42" si="3">E8/2</f>
        <v>8.1331738618421063</v>
      </c>
      <c r="G8" s="19">
        <f t="shared" ref="G8:G42" si="4">E8/5</f>
        <v>3.2532695447368427</v>
      </c>
      <c r="H8" s="20">
        <f t="shared" ref="H8:H42" si="5">C8/2080</f>
        <v>15.453030337500001</v>
      </c>
    </row>
    <row r="9" spans="1:8" x14ac:dyDescent="0.3">
      <c r="A9" s="8">
        <f t="shared" ref="A9:A42" si="6">A8+1</f>
        <v>2</v>
      </c>
      <c r="B9" s="18">
        <v>28513.93</v>
      </c>
      <c r="C9" s="18">
        <f t="shared" si="0"/>
        <v>32753.951391000002</v>
      </c>
      <c r="D9" s="18">
        <f t="shared" si="1"/>
        <v>2729.4959492500002</v>
      </c>
      <c r="E9" s="19">
        <f t="shared" si="2"/>
        <v>16.575886331477733</v>
      </c>
      <c r="F9" s="19">
        <f t="shared" si="3"/>
        <v>8.2879431657388665</v>
      </c>
      <c r="G9" s="19">
        <f t="shared" si="4"/>
        <v>3.3151772662955468</v>
      </c>
      <c r="H9" s="20">
        <f t="shared" si="5"/>
        <v>15.747092014903847</v>
      </c>
    </row>
    <row r="10" spans="1:8" x14ac:dyDescent="0.3">
      <c r="A10" s="8">
        <f t="shared" si="6"/>
        <v>3</v>
      </c>
      <c r="B10" s="18">
        <v>29108.27</v>
      </c>
      <c r="C10" s="18">
        <f t="shared" si="0"/>
        <v>33436.669749000001</v>
      </c>
      <c r="D10" s="18">
        <f t="shared" si="1"/>
        <v>2786.3891457499999</v>
      </c>
      <c r="E10" s="19">
        <f t="shared" si="2"/>
        <v>16.921391573380568</v>
      </c>
      <c r="F10" s="19">
        <f t="shared" si="3"/>
        <v>8.4606957866902839</v>
      </c>
      <c r="G10" s="19">
        <f t="shared" si="4"/>
        <v>3.3842783146761137</v>
      </c>
      <c r="H10" s="20">
        <f t="shared" si="5"/>
        <v>16.07532199471154</v>
      </c>
    </row>
    <row r="11" spans="1:8" x14ac:dyDescent="0.3">
      <c r="A11" s="8">
        <f t="shared" si="6"/>
        <v>4</v>
      </c>
      <c r="B11" s="18">
        <v>29678.09</v>
      </c>
      <c r="C11" s="18">
        <f t="shared" si="0"/>
        <v>34091.221983000003</v>
      </c>
      <c r="D11" s="18">
        <f t="shared" si="1"/>
        <v>2840.93516525</v>
      </c>
      <c r="E11" s="19">
        <f t="shared" si="2"/>
        <v>17.25264270394737</v>
      </c>
      <c r="F11" s="19">
        <f t="shared" si="3"/>
        <v>8.6263213519736848</v>
      </c>
      <c r="G11" s="19">
        <f t="shared" si="4"/>
        <v>3.4505285407894739</v>
      </c>
      <c r="H11" s="20">
        <f t="shared" si="5"/>
        <v>16.39001056875</v>
      </c>
    </row>
    <row r="12" spans="1:8" x14ac:dyDescent="0.3">
      <c r="A12" s="8">
        <f t="shared" si="6"/>
        <v>5</v>
      </c>
      <c r="B12" s="18">
        <v>30033.279999999999</v>
      </c>
      <c r="C12" s="18">
        <f t="shared" si="0"/>
        <v>34499.228735999997</v>
      </c>
      <c r="D12" s="18">
        <f t="shared" si="1"/>
        <v>2874.9357279999999</v>
      </c>
      <c r="E12" s="19">
        <f t="shared" si="2"/>
        <v>17.459123854251011</v>
      </c>
      <c r="F12" s="19">
        <f t="shared" si="3"/>
        <v>8.7295619271255056</v>
      </c>
      <c r="G12" s="19">
        <f t="shared" si="4"/>
        <v>3.4918247708502022</v>
      </c>
      <c r="H12" s="20">
        <f t="shared" si="5"/>
        <v>16.586167661538461</v>
      </c>
    </row>
    <row r="13" spans="1:8" x14ac:dyDescent="0.3">
      <c r="A13" s="8">
        <f t="shared" si="6"/>
        <v>6</v>
      </c>
      <c r="B13" s="18">
        <v>30600.71</v>
      </c>
      <c r="C13" s="18">
        <f t="shared" si="0"/>
        <v>35151.035577000002</v>
      </c>
      <c r="D13" s="18">
        <f t="shared" si="1"/>
        <v>2929.25296475</v>
      </c>
      <c r="E13" s="19">
        <f t="shared" si="2"/>
        <v>17.788985615890688</v>
      </c>
      <c r="F13" s="19">
        <f t="shared" si="3"/>
        <v>8.894492807945344</v>
      </c>
      <c r="G13" s="19">
        <f t="shared" si="4"/>
        <v>3.5577971231781378</v>
      </c>
      <c r="H13" s="20">
        <f t="shared" si="5"/>
        <v>16.899536335096155</v>
      </c>
    </row>
    <row r="14" spans="1:8" x14ac:dyDescent="0.3">
      <c r="A14" s="8">
        <f t="shared" si="6"/>
        <v>7</v>
      </c>
      <c r="B14" s="18">
        <v>30912.71</v>
      </c>
      <c r="C14" s="18">
        <f t="shared" si="0"/>
        <v>35509.429977</v>
      </c>
      <c r="D14" s="18">
        <f t="shared" si="1"/>
        <v>2959.11916475</v>
      </c>
      <c r="E14" s="19">
        <f t="shared" si="2"/>
        <v>17.970359300101215</v>
      </c>
      <c r="F14" s="19">
        <f t="shared" si="3"/>
        <v>8.9851796500506076</v>
      </c>
      <c r="G14" s="19">
        <f t="shared" si="4"/>
        <v>3.594071860020243</v>
      </c>
      <c r="H14" s="20">
        <f t="shared" si="5"/>
        <v>17.071841335096153</v>
      </c>
    </row>
    <row r="15" spans="1:8" x14ac:dyDescent="0.3">
      <c r="A15" s="8">
        <f t="shared" si="6"/>
        <v>8</v>
      </c>
      <c r="B15" s="18">
        <v>31391.1</v>
      </c>
      <c r="C15" s="18">
        <f t="shared" si="0"/>
        <v>36058.956570000002</v>
      </c>
      <c r="D15" s="18">
        <f t="shared" si="1"/>
        <v>3004.9130474999997</v>
      </c>
      <c r="E15" s="19">
        <f t="shared" si="2"/>
        <v>18.248459802631579</v>
      </c>
      <c r="F15" s="19">
        <f t="shared" si="3"/>
        <v>9.1242299013157897</v>
      </c>
      <c r="G15" s="19">
        <f t="shared" si="4"/>
        <v>3.6496919605263161</v>
      </c>
      <c r="H15" s="20">
        <f t="shared" si="5"/>
        <v>17.336036812500002</v>
      </c>
    </row>
    <row r="16" spans="1:8" x14ac:dyDescent="0.3">
      <c r="A16" s="8">
        <f t="shared" si="6"/>
        <v>9</v>
      </c>
      <c r="B16" s="18">
        <v>31667.86</v>
      </c>
      <c r="C16" s="18">
        <f t="shared" si="0"/>
        <v>36376.870782000005</v>
      </c>
      <c r="D16" s="18">
        <f t="shared" si="1"/>
        <v>3031.4058985000001</v>
      </c>
      <c r="E16" s="19">
        <f t="shared" si="2"/>
        <v>18.409347561740894</v>
      </c>
      <c r="F16" s="19">
        <f t="shared" si="3"/>
        <v>9.2046737808704471</v>
      </c>
      <c r="G16" s="19">
        <f t="shared" si="4"/>
        <v>3.6818695123481788</v>
      </c>
      <c r="H16" s="20">
        <f t="shared" si="5"/>
        <v>17.488880183653848</v>
      </c>
    </row>
    <row r="17" spans="1:8" x14ac:dyDescent="0.3">
      <c r="A17" s="8">
        <f t="shared" si="6"/>
        <v>10</v>
      </c>
      <c r="B17" s="18">
        <v>32199.45</v>
      </c>
      <c r="C17" s="18">
        <f t="shared" si="0"/>
        <v>36987.508215000002</v>
      </c>
      <c r="D17" s="18">
        <f t="shared" si="1"/>
        <v>3082.2923512500001</v>
      </c>
      <c r="E17" s="19">
        <f t="shared" si="2"/>
        <v>18.718374602732794</v>
      </c>
      <c r="F17" s="19">
        <f t="shared" si="3"/>
        <v>9.3591873013663971</v>
      </c>
      <c r="G17" s="19">
        <f t="shared" si="4"/>
        <v>3.7436749205465589</v>
      </c>
      <c r="H17" s="20">
        <f t="shared" si="5"/>
        <v>17.782455872596156</v>
      </c>
    </row>
    <row r="18" spans="1:8" x14ac:dyDescent="0.3">
      <c r="A18" s="8">
        <f t="shared" si="6"/>
        <v>11</v>
      </c>
      <c r="B18" s="18">
        <v>32441.74</v>
      </c>
      <c r="C18" s="18">
        <f t="shared" si="0"/>
        <v>37265.826738000003</v>
      </c>
      <c r="D18" s="18">
        <f t="shared" si="1"/>
        <v>3105.4855615000001</v>
      </c>
      <c r="E18" s="19">
        <f t="shared" si="2"/>
        <v>18.859224057692309</v>
      </c>
      <c r="F18" s="19">
        <f t="shared" si="3"/>
        <v>9.4296120288461545</v>
      </c>
      <c r="G18" s="19">
        <f t="shared" si="4"/>
        <v>3.771844811538462</v>
      </c>
      <c r="H18" s="20">
        <f t="shared" si="5"/>
        <v>17.916262854807695</v>
      </c>
    </row>
    <row r="19" spans="1:8" x14ac:dyDescent="0.3">
      <c r="A19" s="8">
        <f t="shared" si="6"/>
        <v>12</v>
      </c>
      <c r="B19" s="18">
        <v>32918.76</v>
      </c>
      <c r="C19" s="18">
        <f t="shared" si="0"/>
        <v>37813.779612000006</v>
      </c>
      <c r="D19" s="18">
        <f t="shared" si="1"/>
        <v>3151.1483010000002</v>
      </c>
      <c r="E19" s="19">
        <f t="shared" si="2"/>
        <v>19.1365281437247</v>
      </c>
      <c r="F19" s="19">
        <f t="shared" si="3"/>
        <v>9.56826407186235</v>
      </c>
      <c r="G19" s="19">
        <f t="shared" si="4"/>
        <v>3.8273056287449401</v>
      </c>
      <c r="H19" s="20">
        <f t="shared" si="5"/>
        <v>18.179701736538465</v>
      </c>
    </row>
    <row r="20" spans="1:8" x14ac:dyDescent="0.3">
      <c r="A20" s="8">
        <f t="shared" si="6"/>
        <v>13</v>
      </c>
      <c r="B20" s="18">
        <v>33053.81</v>
      </c>
      <c r="C20" s="18">
        <f t="shared" si="0"/>
        <v>37968.911546999996</v>
      </c>
      <c r="D20" s="18">
        <f t="shared" si="1"/>
        <v>3164.07596225</v>
      </c>
      <c r="E20" s="19">
        <f t="shared" si="2"/>
        <v>19.215036207995951</v>
      </c>
      <c r="F20" s="19">
        <f t="shared" si="3"/>
        <v>9.6075181039979753</v>
      </c>
      <c r="G20" s="19">
        <f t="shared" si="4"/>
        <v>3.84300724159919</v>
      </c>
      <c r="H20" s="20">
        <f t="shared" si="5"/>
        <v>18.254284397596152</v>
      </c>
    </row>
    <row r="21" spans="1:8" x14ac:dyDescent="0.3">
      <c r="A21" s="8">
        <f t="shared" si="6"/>
        <v>14</v>
      </c>
      <c r="B21" s="18">
        <v>34107.360000000001</v>
      </c>
      <c r="C21" s="18">
        <f t="shared" si="0"/>
        <v>39179.124432000004</v>
      </c>
      <c r="D21" s="18">
        <f t="shared" si="1"/>
        <v>3264.9270360000005</v>
      </c>
      <c r="E21" s="19">
        <f t="shared" si="2"/>
        <v>19.827492121457492</v>
      </c>
      <c r="F21" s="19">
        <f t="shared" si="3"/>
        <v>9.9137460607287462</v>
      </c>
      <c r="G21" s="19">
        <f t="shared" si="4"/>
        <v>3.9654984242914986</v>
      </c>
      <c r="H21" s="20">
        <f t="shared" si="5"/>
        <v>18.836117515384618</v>
      </c>
    </row>
    <row r="22" spans="1:8" x14ac:dyDescent="0.3">
      <c r="A22" s="8">
        <f t="shared" si="6"/>
        <v>15</v>
      </c>
      <c r="B22" s="18">
        <v>34122.080000000002</v>
      </c>
      <c r="C22" s="18">
        <f t="shared" si="0"/>
        <v>39196.033296000001</v>
      </c>
      <c r="D22" s="18">
        <f t="shared" si="1"/>
        <v>3266.336108</v>
      </c>
      <c r="E22" s="19">
        <f t="shared" si="2"/>
        <v>19.836049238866398</v>
      </c>
      <c r="F22" s="19">
        <f t="shared" si="3"/>
        <v>9.9180246194331989</v>
      </c>
      <c r="G22" s="19">
        <f t="shared" si="4"/>
        <v>3.9672098477732796</v>
      </c>
      <c r="H22" s="20">
        <f t="shared" si="5"/>
        <v>18.844246776923079</v>
      </c>
    </row>
    <row r="23" spans="1:8" x14ac:dyDescent="0.3">
      <c r="A23" s="8">
        <f t="shared" si="6"/>
        <v>16</v>
      </c>
      <c r="B23" s="18">
        <v>35476.28</v>
      </c>
      <c r="C23" s="18">
        <f t="shared" si="0"/>
        <v>40751.602835999998</v>
      </c>
      <c r="D23" s="18">
        <f t="shared" si="1"/>
        <v>3395.966903</v>
      </c>
      <c r="E23" s="19">
        <f t="shared" si="2"/>
        <v>20.623280787449392</v>
      </c>
      <c r="F23" s="19">
        <f t="shared" si="3"/>
        <v>10.311640393724696</v>
      </c>
      <c r="G23" s="19">
        <f t="shared" si="4"/>
        <v>4.1246561574898788</v>
      </c>
      <c r="H23" s="20">
        <f t="shared" si="5"/>
        <v>19.592116748076922</v>
      </c>
    </row>
    <row r="24" spans="1:8" x14ac:dyDescent="0.3">
      <c r="A24" s="8">
        <f t="shared" si="6"/>
        <v>17</v>
      </c>
      <c r="B24" s="18">
        <v>35490.97</v>
      </c>
      <c r="C24" s="18">
        <f t="shared" si="0"/>
        <v>40768.477239</v>
      </c>
      <c r="D24" s="18">
        <f t="shared" si="1"/>
        <v>3397.3731032500004</v>
      </c>
      <c r="E24" s="19">
        <f t="shared" si="2"/>
        <v>20.63182046508097</v>
      </c>
      <c r="F24" s="19">
        <f t="shared" si="3"/>
        <v>10.315910232540485</v>
      </c>
      <c r="G24" s="19">
        <f t="shared" si="4"/>
        <v>4.1263640930161944</v>
      </c>
      <c r="H24" s="20">
        <f t="shared" si="5"/>
        <v>19.600229441826922</v>
      </c>
    </row>
    <row r="25" spans="1:8" x14ac:dyDescent="0.3">
      <c r="A25" s="8">
        <f t="shared" si="6"/>
        <v>18</v>
      </c>
      <c r="B25" s="18">
        <v>36845.17</v>
      </c>
      <c r="C25" s="18">
        <f t="shared" si="0"/>
        <v>42324.046778999997</v>
      </c>
      <c r="D25" s="18">
        <f t="shared" si="1"/>
        <v>3527.00389825</v>
      </c>
      <c r="E25" s="19">
        <f t="shared" si="2"/>
        <v>21.419052013663965</v>
      </c>
      <c r="F25" s="19">
        <f t="shared" si="3"/>
        <v>10.709526006831982</v>
      </c>
      <c r="G25" s="19">
        <f t="shared" si="4"/>
        <v>4.2838104027327928</v>
      </c>
      <c r="H25" s="20">
        <f t="shared" si="5"/>
        <v>20.348099412980769</v>
      </c>
    </row>
    <row r="26" spans="1:8" x14ac:dyDescent="0.3">
      <c r="A26" s="8">
        <f t="shared" si="6"/>
        <v>19</v>
      </c>
      <c r="B26" s="18">
        <v>36859.910000000003</v>
      </c>
      <c r="C26" s="18">
        <f t="shared" si="0"/>
        <v>42340.978617000008</v>
      </c>
      <c r="D26" s="18">
        <f t="shared" si="1"/>
        <v>3528.4148847500005</v>
      </c>
      <c r="E26" s="19">
        <f t="shared" si="2"/>
        <v>21.427620757591097</v>
      </c>
      <c r="F26" s="19">
        <f t="shared" si="3"/>
        <v>10.713810378795548</v>
      </c>
      <c r="G26" s="19">
        <f t="shared" si="4"/>
        <v>4.285524151518219</v>
      </c>
      <c r="H26" s="20">
        <f t="shared" si="5"/>
        <v>20.356239719711542</v>
      </c>
    </row>
    <row r="27" spans="1:8" x14ac:dyDescent="0.3">
      <c r="A27" s="8">
        <f t="shared" si="6"/>
        <v>20</v>
      </c>
      <c r="B27" s="18">
        <v>38214.1</v>
      </c>
      <c r="C27" s="18">
        <f t="shared" si="0"/>
        <v>43896.536670000001</v>
      </c>
      <c r="D27" s="18">
        <f t="shared" si="1"/>
        <v>3658.0447224999998</v>
      </c>
      <c r="E27" s="19">
        <f t="shared" si="2"/>
        <v>22.21484649291498</v>
      </c>
      <c r="F27" s="19">
        <f t="shared" si="3"/>
        <v>11.10742324645749</v>
      </c>
      <c r="G27" s="19">
        <f t="shared" si="4"/>
        <v>4.4429692985829963</v>
      </c>
      <c r="H27" s="20">
        <f t="shared" si="5"/>
        <v>21.104104168269231</v>
      </c>
    </row>
    <row r="28" spans="1:8" x14ac:dyDescent="0.3">
      <c r="A28" s="8">
        <f t="shared" si="6"/>
        <v>21</v>
      </c>
      <c r="B28" s="18">
        <v>38228.79</v>
      </c>
      <c r="C28" s="18">
        <f t="shared" si="0"/>
        <v>43913.411073000003</v>
      </c>
      <c r="D28" s="18">
        <f t="shared" si="1"/>
        <v>3659.4509227500002</v>
      </c>
      <c r="E28" s="19">
        <f t="shared" si="2"/>
        <v>22.223386170546561</v>
      </c>
      <c r="F28" s="19">
        <f t="shared" si="3"/>
        <v>11.111693085273281</v>
      </c>
      <c r="G28" s="19">
        <f t="shared" si="4"/>
        <v>4.4446772341093119</v>
      </c>
      <c r="H28" s="20">
        <f t="shared" si="5"/>
        <v>21.112216862019231</v>
      </c>
    </row>
    <row r="29" spans="1:8" x14ac:dyDescent="0.3">
      <c r="A29" s="8">
        <f t="shared" si="6"/>
        <v>22</v>
      </c>
      <c r="B29" s="18">
        <v>39583</v>
      </c>
      <c r="C29" s="18">
        <f t="shared" si="0"/>
        <v>45468.992100000003</v>
      </c>
      <c r="D29" s="18">
        <f t="shared" si="1"/>
        <v>3789.0826750000006</v>
      </c>
      <c r="E29" s="19">
        <f t="shared" si="2"/>
        <v>23.010623532388667</v>
      </c>
      <c r="F29" s="19">
        <f t="shared" si="3"/>
        <v>11.505311766194334</v>
      </c>
      <c r="G29" s="19">
        <f t="shared" si="4"/>
        <v>4.6021247064777331</v>
      </c>
      <c r="H29" s="20">
        <f t="shared" si="5"/>
        <v>21.860092355769233</v>
      </c>
    </row>
    <row r="30" spans="1:8" x14ac:dyDescent="0.3">
      <c r="A30" s="8">
        <f t="shared" si="6"/>
        <v>23</v>
      </c>
      <c r="B30" s="18">
        <v>40951.919999999998</v>
      </c>
      <c r="C30" s="18">
        <f t="shared" si="0"/>
        <v>47041.470503999997</v>
      </c>
      <c r="D30" s="18">
        <f t="shared" si="1"/>
        <v>3920.1225420000001</v>
      </c>
      <c r="E30" s="19">
        <f t="shared" si="2"/>
        <v>23.806412198380567</v>
      </c>
      <c r="F30" s="19">
        <f t="shared" si="3"/>
        <v>11.903206099190283</v>
      </c>
      <c r="G30" s="19">
        <f t="shared" si="4"/>
        <v>4.7612824396761138</v>
      </c>
      <c r="H30" s="20">
        <f t="shared" si="5"/>
        <v>22.616091588461536</v>
      </c>
    </row>
    <row r="31" spans="1:8" x14ac:dyDescent="0.3">
      <c r="A31" s="8">
        <f t="shared" si="6"/>
        <v>24</v>
      </c>
      <c r="B31" s="18">
        <v>42306.13</v>
      </c>
      <c r="C31" s="18">
        <f t="shared" si="0"/>
        <v>48597.051530999997</v>
      </c>
      <c r="D31" s="18">
        <f t="shared" si="1"/>
        <v>4049.7542942499999</v>
      </c>
      <c r="E31" s="19">
        <f t="shared" si="2"/>
        <v>24.593649560222669</v>
      </c>
      <c r="F31" s="19">
        <f t="shared" si="3"/>
        <v>12.296824780111335</v>
      </c>
      <c r="G31" s="19">
        <f t="shared" si="4"/>
        <v>4.918729912044534</v>
      </c>
      <c r="H31" s="20">
        <f t="shared" si="5"/>
        <v>23.363967082211538</v>
      </c>
    </row>
    <row r="32" spans="1:8" x14ac:dyDescent="0.3">
      <c r="A32" s="8">
        <f t="shared" si="6"/>
        <v>25</v>
      </c>
      <c r="B32" s="18">
        <v>42397.59</v>
      </c>
      <c r="C32" s="18">
        <f t="shared" si="0"/>
        <v>48702.111633</v>
      </c>
      <c r="D32" s="18">
        <f t="shared" si="1"/>
        <v>4058.5093027499997</v>
      </c>
      <c r="E32" s="19">
        <f t="shared" si="2"/>
        <v>24.646817628036437</v>
      </c>
      <c r="F32" s="19">
        <f t="shared" si="3"/>
        <v>12.323408814018219</v>
      </c>
      <c r="G32" s="19">
        <f t="shared" si="4"/>
        <v>4.9293635256072879</v>
      </c>
      <c r="H32" s="20">
        <f t="shared" si="5"/>
        <v>23.414476746634616</v>
      </c>
    </row>
    <row r="33" spans="1:8" x14ac:dyDescent="0.3">
      <c r="A33" s="8">
        <f t="shared" si="6"/>
        <v>26</v>
      </c>
      <c r="B33" s="18">
        <v>42468.74</v>
      </c>
      <c r="C33" s="18">
        <f t="shared" si="0"/>
        <v>48783.841637999998</v>
      </c>
      <c r="D33" s="18">
        <f t="shared" si="1"/>
        <v>4065.3201365</v>
      </c>
      <c r="E33" s="19">
        <f t="shared" si="2"/>
        <v>24.688178966599189</v>
      </c>
      <c r="F33" s="19">
        <f t="shared" si="3"/>
        <v>12.344089483299594</v>
      </c>
      <c r="G33" s="19">
        <f t="shared" si="4"/>
        <v>4.9376357933198376</v>
      </c>
      <c r="H33" s="20">
        <f t="shared" si="5"/>
        <v>23.453770018269228</v>
      </c>
    </row>
    <row r="34" spans="1:8" x14ac:dyDescent="0.3">
      <c r="A34" s="8">
        <f t="shared" si="6"/>
        <v>27</v>
      </c>
      <c r="B34" s="18">
        <v>42549.47</v>
      </c>
      <c r="C34" s="18">
        <f t="shared" si="0"/>
        <v>48876.576189000007</v>
      </c>
      <c r="D34" s="18">
        <f t="shared" si="1"/>
        <v>4073.0480157500006</v>
      </c>
      <c r="E34" s="19">
        <f t="shared" si="2"/>
        <v>24.735109407388666</v>
      </c>
      <c r="F34" s="19">
        <f t="shared" si="3"/>
        <v>12.367554703694333</v>
      </c>
      <c r="G34" s="19">
        <f t="shared" si="4"/>
        <v>4.9470218814777329</v>
      </c>
      <c r="H34" s="20">
        <f t="shared" si="5"/>
        <v>23.498353937019235</v>
      </c>
    </row>
    <row r="35" spans="1:8" x14ac:dyDescent="0.3">
      <c r="A35" s="8">
        <f t="shared" si="6"/>
        <v>28</v>
      </c>
      <c r="B35" s="18">
        <v>42610.559999999998</v>
      </c>
      <c r="C35" s="18">
        <f t="shared" si="0"/>
        <v>48946.750271999997</v>
      </c>
      <c r="D35" s="18">
        <f t="shared" si="1"/>
        <v>4078.8958559999996</v>
      </c>
      <c r="E35" s="19">
        <f t="shared" si="2"/>
        <v>24.770622607287446</v>
      </c>
      <c r="F35" s="19">
        <f t="shared" si="3"/>
        <v>12.385311303643723</v>
      </c>
      <c r="G35" s="19">
        <f t="shared" si="4"/>
        <v>4.9541245214574889</v>
      </c>
      <c r="H35" s="20">
        <f t="shared" si="5"/>
        <v>23.532091476923075</v>
      </c>
    </row>
    <row r="36" spans="1:8" x14ac:dyDescent="0.3">
      <c r="A36" s="8">
        <f t="shared" si="6"/>
        <v>29</v>
      </c>
      <c r="B36" s="18">
        <v>42667.12</v>
      </c>
      <c r="C36" s="18">
        <f t="shared" si="0"/>
        <v>49011.720744000006</v>
      </c>
      <c r="D36" s="18">
        <f t="shared" si="1"/>
        <v>4084.3100620000005</v>
      </c>
      <c r="E36" s="19">
        <f t="shared" si="2"/>
        <v>24.80350240080972</v>
      </c>
      <c r="F36" s="19">
        <f t="shared" si="3"/>
        <v>12.40175120040486</v>
      </c>
      <c r="G36" s="19">
        <f t="shared" si="4"/>
        <v>4.9607004801619441</v>
      </c>
      <c r="H36" s="20">
        <f t="shared" si="5"/>
        <v>23.563327280769233</v>
      </c>
    </row>
    <row r="37" spans="1:8" x14ac:dyDescent="0.3">
      <c r="A37" s="8">
        <f t="shared" si="6"/>
        <v>30</v>
      </c>
      <c r="B37" s="18">
        <v>42719.56</v>
      </c>
      <c r="C37" s="18">
        <f t="shared" si="0"/>
        <v>49071.958572000003</v>
      </c>
      <c r="D37" s="18">
        <f t="shared" si="1"/>
        <v>4089.3298810000001</v>
      </c>
      <c r="E37" s="19">
        <f t="shared" si="2"/>
        <v>24.833987131578947</v>
      </c>
      <c r="F37" s="19">
        <f t="shared" si="3"/>
        <v>12.416993565789474</v>
      </c>
      <c r="G37" s="19">
        <f t="shared" si="4"/>
        <v>4.9667974263157895</v>
      </c>
      <c r="H37" s="20">
        <f t="shared" si="5"/>
        <v>23.592287775000003</v>
      </c>
    </row>
    <row r="38" spans="1:8" x14ac:dyDescent="0.3">
      <c r="A38" s="8">
        <f t="shared" si="6"/>
        <v>31</v>
      </c>
      <c r="B38" s="18">
        <v>42768.1</v>
      </c>
      <c r="C38" s="18">
        <f t="shared" si="0"/>
        <v>49127.716469999999</v>
      </c>
      <c r="D38" s="18">
        <f t="shared" si="1"/>
        <v>4093.9763725000003</v>
      </c>
      <c r="E38" s="19">
        <f t="shared" si="2"/>
        <v>24.862204691295545</v>
      </c>
      <c r="F38" s="19">
        <f t="shared" si="3"/>
        <v>12.431102345647773</v>
      </c>
      <c r="G38" s="19">
        <f t="shared" si="4"/>
        <v>4.9724409382591093</v>
      </c>
      <c r="H38" s="20">
        <f t="shared" si="5"/>
        <v>23.619094456730767</v>
      </c>
    </row>
    <row r="39" spans="1:8" x14ac:dyDescent="0.3">
      <c r="A39" s="8">
        <f t="shared" si="6"/>
        <v>32</v>
      </c>
      <c r="B39" s="18">
        <v>42813.05</v>
      </c>
      <c r="C39" s="18">
        <f t="shared" si="0"/>
        <v>49179.350535000005</v>
      </c>
      <c r="D39" s="18">
        <f t="shared" si="1"/>
        <v>4098.279211250001</v>
      </c>
      <c r="E39" s="19">
        <f t="shared" si="2"/>
        <v>24.888335290991904</v>
      </c>
      <c r="F39" s="19">
        <f t="shared" si="3"/>
        <v>12.444167645495952</v>
      </c>
      <c r="G39" s="19">
        <f t="shared" si="4"/>
        <v>4.9776670581983806</v>
      </c>
      <c r="H39" s="20">
        <f t="shared" si="5"/>
        <v>23.64391852644231</v>
      </c>
    </row>
    <row r="40" spans="1:8" x14ac:dyDescent="0.3">
      <c r="A40" s="8">
        <f t="shared" si="6"/>
        <v>33</v>
      </c>
      <c r="B40" s="18">
        <v>42854.66</v>
      </c>
      <c r="C40" s="18">
        <f t="shared" si="0"/>
        <v>49227.147942000003</v>
      </c>
      <c r="D40" s="18">
        <f t="shared" si="1"/>
        <v>4102.2623285</v>
      </c>
      <c r="E40" s="19">
        <f t="shared" si="2"/>
        <v>24.912524262145752</v>
      </c>
      <c r="F40" s="19">
        <f t="shared" si="3"/>
        <v>12.456262131072876</v>
      </c>
      <c r="G40" s="19">
        <f t="shared" si="4"/>
        <v>4.98250485242915</v>
      </c>
      <c r="H40" s="20">
        <f t="shared" si="5"/>
        <v>23.666898049038462</v>
      </c>
    </row>
    <row r="41" spans="1:8" x14ac:dyDescent="0.3">
      <c r="A41" s="8">
        <f t="shared" si="6"/>
        <v>34</v>
      </c>
      <c r="B41" s="18">
        <v>42893.22</v>
      </c>
      <c r="C41" s="18">
        <f t="shared" si="0"/>
        <v>49271.441814000005</v>
      </c>
      <c r="D41" s="18">
        <f t="shared" si="1"/>
        <v>4105.9534844999998</v>
      </c>
      <c r="E41" s="19">
        <f t="shared" si="2"/>
        <v>24.934940189271259</v>
      </c>
      <c r="F41" s="19">
        <f t="shared" si="3"/>
        <v>12.46747009463563</v>
      </c>
      <c r="G41" s="19">
        <f t="shared" si="4"/>
        <v>4.9869880378542515</v>
      </c>
      <c r="H41" s="20">
        <f t="shared" si="5"/>
        <v>23.688193179807694</v>
      </c>
    </row>
    <row r="42" spans="1:8" x14ac:dyDescent="0.3">
      <c r="A42" s="21">
        <f t="shared" si="6"/>
        <v>35</v>
      </c>
      <c r="B42" s="22">
        <v>42928.9</v>
      </c>
      <c r="C42" s="22">
        <f t="shared" si="0"/>
        <v>49312.427430000003</v>
      </c>
      <c r="D42" s="22">
        <f t="shared" si="1"/>
        <v>4109.3689525</v>
      </c>
      <c r="E42" s="23">
        <f t="shared" si="2"/>
        <v>24.955681897773282</v>
      </c>
      <c r="F42" s="23">
        <f t="shared" si="3"/>
        <v>12.477840948886641</v>
      </c>
      <c r="G42" s="23">
        <f t="shared" si="4"/>
        <v>4.9911363795546562</v>
      </c>
      <c r="H42" s="24">
        <f t="shared" si="5"/>
        <v>23.707897802884617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19</vt:i4>
      </vt:variant>
      <vt:variant>
        <vt:lpstr>Benoemde bereiken</vt:lpstr>
      </vt:variant>
      <vt:variant>
        <vt:i4>18</vt:i4>
      </vt:variant>
    </vt:vector>
  </HeadingPairs>
  <TitlesOfParts>
    <vt:vector size="37" baseType="lpstr">
      <vt:lpstr>Inhoud</vt:lpstr>
      <vt:lpstr>L4</vt:lpstr>
      <vt:lpstr>L3</vt:lpstr>
      <vt:lpstr>L2</vt:lpstr>
      <vt:lpstr>A3</vt:lpstr>
      <vt:lpstr>A2</vt:lpstr>
      <vt:lpstr>A1</vt:lpstr>
      <vt:lpstr>B3</vt:lpstr>
      <vt:lpstr>B2B</vt:lpstr>
      <vt:lpstr>B2A</vt:lpstr>
      <vt:lpstr>B1C</vt:lpstr>
      <vt:lpstr>B1B</vt:lpstr>
      <vt:lpstr>MV2</vt:lpstr>
      <vt:lpstr>MV1</vt:lpstr>
      <vt:lpstr>L1</vt:lpstr>
      <vt:lpstr>K3</vt:lpstr>
      <vt:lpstr>G1</vt:lpstr>
      <vt:lpstr>GS</vt:lpstr>
      <vt:lpstr>GEW</vt:lpstr>
      <vt:lpstr>'A1'!Afdrukbereik</vt:lpstr>
      <vt:lpstr>'A2'!Afdrukbereik</vt:lpstr>
      <vt:lpstr>'A3'!Afdrukbereik</vt:lpstr>
      <vt:lpstr>B1B!Afdrukbereik</vt:lpstr>
      <vt:lpstr>B1C!Afdrukbereik</vt:lpstr>
      <vt:lpstr>B2A!Afdrukbereik</vt:lpstr>
      <vt:lpstr>B2B!Afdrukbereik</vt:lpstr>
      <vt:lpstr>'B3'!Afdrukbereik</vt:lpstr>
      <vt:lpstr>'G1'!Afdrukbereik</vt:lpstr>
      <vt:lpstr>GEW!Afdrukbereik</vt:lpstr>
      <vt:lpstr>GS!Afdrukbereik</vt:lpstr>
      <vt:lpstr>'K3'!Afdrukbereik</vt:lpstr>
      <vt:lpstr>'L1'!Afdrukbereik</vt:lpstr>
      <vt:lpstr>'L2'!Afdrukbereik</vt:lpstr>
      <vt:lpstr>'L3'!Afdrukbereik</vt:lpstr>
      <vt:lpstr>'L4'!Afdrukbereik</vt:lpstr>
      <vt:lpstr>'MV1'!Afdrukbereik</vt:lpstr>
      <vt:lpstr>'MV2'!Afdrukbereik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De Looze</dc:creator>
  <cp:lastModifiedBy>Steven Delooze</cp:lastModifiedBy>
  <cp:lastPrinted>2021-06-04T12:35:45Z</cp:lastPrinted>
  <dcterms:created xsi:type="dcterms:W3CDTF">2021-06-01T12:57:59Z</dcterms:created>
  <dcterms:modified xsi:type="dcterms:W3CDTF">2023-11-14T11:10:07Z</dcterms:modified>
</cp:coreProperties>
</file>