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2_MEDEWERKERS\STEVEN DE LOOZE\2021 Steven\Barema's\PC 331 KO\"/>
    </mc:Choice>
  </mc:AlternateContent>
  <bookViews>
    <workbookView xWindow="0" yWindow="0" windowWidth="7410" windowHeight="1665" tabRatio="783"/>
  </bookViews>
  <sheets>
    <sheet name="Inhoud" sheetId="2" r:id="rId1"/>
    <sheet name="L4" sheetId="1" r:id="rId2"/>
    <sheet name="L3" sheetId="3" r:id="rId3"/>
    <sheet name="L2" sheetId="4" r:id="rId4"/>
    <sheet name="A3" sheetId="23" r:id="rId5"/>
    <sheet name="A2" sheetId="5" r:id="rId6"/>
    <sheet name="A1" sheetId="6" r:id="rId7"/>
    <sheet name="B3" sheetId="24" r:id="rId8"/>
    <sheet name="B2B" sheetId="7" r:id="rId9"/>
    <sheet name="B2A" sheetId="8" r:id="rId10"/>
    <sheet name="B1C" sheetId="9" r:id="rId11"/>
    <sheet name="B1B" sheetId="10" r:id="rId12"/>
    <sheet name="MV2" sheetId="13" r:id="rId13"/>
    <sheet name="MV1" sheetId="14" r:id="rId14"/>
    <sheet name="MV1bis" sheetId="25" r:id="rId15"/>
    <sheet name="L1" sheetId="15" r:id="rId16"/>
    <sheet name="K3" sheetId="17" r:id="rId17"/>
    <sheet name="G1" sheetId="20" r:id="rId18"/>
    <sheet name="GS" sheetId="21" r:id="rId19"/>
    <sheet name="GEW" sheetId="22" r:id="rId20"/>
  </sheets>
  <definedNames>
    <definedName name="_xlnm.Print_Area" localSheetId="6">'A1'!$A$1:$H$42</definedName>
    <definedName name="_xlnm.Print_Area" localSheetId="5">'A2'!$A$1:$H$42</definedName>
    <definedName name="_xlnm.Print_Area" localSheetId="4">'A3'!$A$1:$H$42</definedName>
    <definedName name="_xlnm.Print_Area" localSheetId="11">B1B!$A$1:$H$42</definedName>
    <definedName name="_xlnm.Print_Area" localSheetId="10">B1C!$A$1:$H$42</definedName>
    <definedName name="_xlnm.Print_Area" localSheetId="9">B2A!$A$1:$H$42</definedName>
    <definedName name="_xlnm.Print_Area" localSheetId="8">B2B!$A$1:$H$42</definedName>
    <definedName name="_xlnm.Print_Area" localSheetId="7">'B3'!$A$1:$H$42</definedName>
    <definedName name="_xlnm.Print_Area" localSheetId="17">'G1'!$A$1:$H$42</definedName>
    <definedName name="_xlnm.Print_Area" localSheetId="19">GEW!$A$1:$H$38</definedName>
    <definedName name="_xlnm.Print_Area" localSheetId="18">GS!$A$1:$H$42</definedName>
    <definedName name="_xlnm.Print_Area" localSheetId="16">'K3'!$A$1:$H$42</definedName>
    <definedName name="_xlnm.Print_Area" localSheetId="15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4">MV1bis!$A$1:$H$42</definedName>
    <definedName name="_xlnm.Print_Area" localSheetId="12">'MV2'!$A$1:$H$42</definedName>
    <definedName name="Z_3515F0C3_212C_11D6_9FA4_00105AF813F4_.wvu.Cols" localSheetId="6" hidden="1">'A1'!#REF!</definedName>
    <definedName name="Z_3515F0C3_212C_11D6_9FA4_00105AF813F4_.wvu.Cols" localSheetId="5" hidden="1">'A2'!#REF!</definedName>
    <definedName name="Z_3515F0C3_212C_11D6_9FA4_00105AF813F4_.wvu.Cols" localSheetId="4" hidden="1">'A3'!#REF!</definedName>
    <definedName name="Z_3515F0C3_212C_11D6_9FA4_00105AF813F4_.wvu.Cols" localSheetId="11" hidden="1">B1B!#REF!</definedName>
    <definedName name="Z_3515F0C3_212C_11D6_9FA4_00105AF813F4_.wvu.Cols" localSheetId="10" hidden="1">B1C!#REF!</definedName>
    <definedName name="Z_3515F0C3_212C_11D6_9FA4_00105AF813F4_.wvu.Cols" localSheetId="9" hidden="1">B2A!#REF!</definedName>
    <definedName name="Z_3515F0C3_212C_11D6_9FA4_00105AF813F4_.wvu.Cols" localSheetId="8" hidden="1">B2B!#REF!</definedName>
    <definedName name="Z_3515F0C3_212C_11D6_9FA4_00105AF813F4_.wvu.Cols" localSheetId="7" hidden="1">'B3'!#REF!</definedName>
    <definedName name="Z_3515F0C3_212C_11D6_9FA4_00105AF813F4_.wvu.Cols" localSheetId="17" hidden="1">'G1'!#REF!</definedName>
    <definedName name="Z_3515F0C3_212C_11D6_9FA4_00105AF813F4_.wvu.Cols" localSheetId="19" hidden="1">GEW!#REF!</definedName>
    <definedName name="Z_3515F0C3_212C_11D6_9FA4_00105AF813F4_.wvu.Cols" localSheetId="18" hidden="1">GS!#REF!</definedName>
    <definedName name="Z_3515F0C3_212C_11D6_9FA4_00105AF813F4_.wvu.Cols" localSheetId="16" hidden="1">'K3'!#REF!</definedName>
    <definedName name="Z_3515F0C3_212C_11D6_9FA4_00105AF813F4_.wvu.Cols" localSheetId="15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4" hidden="1">MV1bis!#REF!</definedName>
    <definedName name="Z_3515F0C3_212C_11D6_9FA4_00105AF813F4_.wvu.Cols" localSheetId="12" hidden="1">'MV2'!#REF!</definedName>
    <definedName name="Z_575C8073_5FD0_11D5_9FA9_00105AF771B6_.wvu.Cols" localSheetId="6" hidden="1">'A1'!#REF!</definedName>
    <definedName name="Z_575C8073_5FD0_11D5_9FA9_00105AF771B6_.wvu.Cols" localSheetId="5" hidden="1">'A2'!#REF!</definedName>
    <definedName name="Z_575C8073_5FD0_11D5_9FA9_00105AF771B6_.wvu.Cols" localSheetId="4" hidden="1">'A3'!#REF!</definedName>
    <definedName name="Z_575C8073_5FD0_11D5_9FA9_00105AF771B6_.wvu.Cols" localSheetId="11" hidden="1">B1B!#REF!</definedName>
    <definedName name="Z_575C8073_5FD0_11D5_9FA9_00105AF771B6_.wvu.Cols" localSheetId="10" hidden="1">B1C!#REF!</definedName>
    <definedName name="Z_575C8073_5FD0_11D5_9FA9_00105AF771B6_.wvu.Cols" localSheetId="9" hidden="1">B2A!#REF!</definedName>
    <definedName name="Z_575C8073_5FD0_11D5_9FA9_00105AF771B6_.wvu.Cols" localSheetId="8" hidden="1">B2B!#REF!</definedName>
    <definedName name="Z_575C8073_5FD0_11D5_9FA9_00105AF771B6_.wvu.Cols" localSheetId="7" hidden="1">'B3'!#REF!</definedName>
    <definedName name="Z_575C8073_5FD0_11D5_9FA9_00105AF771B6_.wvu.Cols" localSheetId="17" hidden="1">'G1'!#REF!</definedName>
    <definedName name="Z_575C8073_5FD0_11D5_9FA9_00105AF771B6_.wvu.Cols" localSheetId="19" hidden="1">GEW!#REF!</definedName>
    <definedName name="Z_575C8073_5FD0_11D5_9FA9_00105AF771B6_.wvu.Cols" localSheetId="18" hidden="1">GS!#REF!</definedName>
    <definedName name="Z_575C8073_5FD0_11D5_9FA9_00105AF771B6_.wvu.Cols" localSheetId="16" hidden="1">'K3'!#REF!</definedName>
    <definedName name="Z_575C8073_5FD0_11D5_9FA9_00105AF771B6_.wvu.Cols" localSheetId="15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4" hidden="1">MV1bis!#REF!</definedName>
    <definedName name="Z_575C8073_5FD0_11D5_9FA9_00105AF771B6_.wvu.Cols" localSheetId="12" hidden="1">'MV2'!#REF!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2" l="1"/>
  <c r="F18" i="22" l="1"/>
  <c r="E16" i="22"/>
  <c r="B6" i="2" l="1"/>
  <c r="A8" i="25" l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D3" i="25"/>
  <c r="C42" i="25" s="1"/>
  <c r="D2" i="25"/>
  <c r="C6" i="25" s="1"/>
  <c r="D6" i="25" s="1"/>
  <c r="D11" i="25" l="1"/>
  <c r="D30" i="25"/>
  <c r="D23" i="25"/>
  <c r="C7" i="25"/>
  <c r="H7" i="25" s="1"/>
  <c r="C16" i="25"/>
  <c r="E16" i="25" s="1"/>
  <c r="C36" i="25"/>
  <c r="H36" i="25" s="1"/>
  <c r="D9" i="25"/>
  <c r="C13" i="25"/>
  <c r="C15" i="25"/>
  <c r="H15" i="25" s="1"/>
  <c r="D21" i="25"/>
  <c r="C27" i="25"/>
  <c r="E27" i="25" s="1"/>
  <c r="C34" i="25"/>
  <c r="E34" i="25" s="1"/>
  <c r="F34" i="25" s="1"/>
  <c r="C9" i="25"/>
  <c r="E9" i="25" s="1"/>
  <c r="D12" i="25"/>
  <c r="D14" i="25"/>
  <c r="C18" i="25"/>
  <c r="E18" i="25" s="1"/>
  <c r="C25" i="25"/>
  <c r="E25" i="25" s="1"/>
  <c r="F25" i="25" s="1"/>
  <c r="D32" i="25"/>
  <c r="H16" i="25"/>
  <c r="G16" i="25"/>
  <c r="F16" i="25"/>
  <c r="H9" i="25"/>
  <c r="E7" i="25"/>
  <c r="H18" i="25"/>
  <c r="H27" i="25"/>
  <c r="H42" i="25"/>
  <c r="E42" i="25"/>
  <c r="C41" i="25"/>
  <c r="D40" i="25"/>
  <c r="C38" i="25"/>
  <c r="D37" i="25"/>
  <c r="C35" i="25"/>
  <c r="D34" i="25"/>
  <c r="C32" i="25"/>
  <c r="D31" i="25"/>
  <c r="C29" i="25"/>
  <c r="D28" i="25"/>
  <c r="C26" i="25"/>
  <c r="D25" i="25"/>
  <c r="C23" i="25"/>
  <c r="D22" i="25"/>
  <c r="C20" i="25"/>
  <c r="D19" i="25"/>
  <c r="C17" i="25"/>
  <c r="D16" i="25"/>
  <c r="C14" i="25"/>
  <c r="D13" i="25"/>
  <c r="C11" i="25"/>
  <c r="D10" i="25"/>
  <c r="C8" i="25"/>
  <c r="D7" i="25"/>
  <c r="D42" i="25"/>
  <c r="C40" i="25"/>
  <c r="D39" i="25"/>
  <c r="C37" i="25"/>
  <c r="D35" i="25"/>
  <c r="D33" i="25"/>
  <c r="C30" i="25"/>
  <c r="C28" i="25"/>
  <c r="D26" i="25"/>
  <c r="D24" i="25"/>
  <c r="C21" i="25"/>
  <c r="C19" i="25"/>
  <c r="D17" i="25"/>
  <c r="D15" i="25"/>
  <c r="C12" i="25"/>
  <c r="C10" i="25"/>
  <c r="D8" i="25"/>
  <c r="D41" i="25"/>
  <c r="C39" i="25"/>
  <c r="D38" i="25"/>
  <c r="D36" i="25"/>
  <c r="C33" i="25"/>
  <c r="C31" i="25"/>
  <c r="D29" i="25"/>
  <c r="D27" i="25"/>
  <c r="C24" i="25"/>
  <c r="C22" i="25"/>
  <c r="D18" i="25"/>
  <c r="D20" i="25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D3" i="24"/>
  <c r="C24" i="24" s="1"/>
  <c r="D2" i="24"/>
  <c r="C6" i="24" s="1"/>
  <c r="D6" i="24" s="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D3" i="23"/>
  <c r="D39" i="23" s="1"/>
  <c r="D2" i="23"/>
  <c r="C6" i="23" s="1"/>
  <c r="D6" i="23" s="1"/>
  <c r="G34" i="25" l="1"/>
  <c r="E15" i="25"/>
  <c r="E36" i="25"/>
  <c r="F36" i="25" s="1"/>
  <c r="G25" i="25"/>
  <c r="E13" i="25"/>
  <c r="H13" i="25"/>
  <c r="H25" i="25"/>
  <c r="H34" i="25"/>
  <c r="H33" i="25"/>
  <c r="E33" i="25"/>
  <c r="H39" i="25"/>
  <c r="E39" i="25"/>
  <c r="H10" i="25"/>
  <c r="E10" i="25"/>
  <c r="H30" i="25"/>
  <c r="E30" i="25"/>
  <c r="H37" i="25"/>
  <c r="E37" i="25"/>
  <c r="E14" i="25"/>
  <c r="H14" i="25"/>
  <c r="E23" i="25"/>
  <c r="H23" i="25"/>
  <c r="E32" i="25"/>
  <c r="H32" i="25"/>
  <c r="H41" i="25"/>
  <c r="E41" i="25"/>
  <c r="G7" i="25"/>
  <c r="F7" i="25"/>
  <c r="E22" i="25"/>
  <c r="H22" i="25"/>
  <c r="H12" i="25"/>
  <c r="E12" i="25"/>
  <c r="H19" i="25"/>
  <c r="E19" i="25"/>
  <c r="E11" i="25"/>
  <c r="H11" i="25"/>
  <c r="E20" i="25"/>
  <c r="H20" i="25"/>
  <c r="E29" i="25"/>
  <c r="H29" i="25"/>
  <c r="H38" i="25"/>
  <c r="E38" i="25"/>
  <c r="G42" i="25"/>
  <c r="F42" i="25"/>
  <c r="F27" i="25"/>
  <c r="G27" i="25"/>
  <c r="F15" i="25"/>
  <c r="G15" i="25"/>
  <c r="H24" i="25"/>
  <c r="E24" i="25"/>
  <c r="E31" i="25"/>
  <c r="H31" i="25"/>
  <c r="H21" i="25"/>
  <c r="E21" i="25"/>
  <c r="H28" i="25"/>
  <c r="E28" i="25"/>
  <c r="E40" i="25"/>
  <c r="H40" i="25"/>
  <c r="H8" i="25"/>
  <c r="E8" i="25"/>
  <c r="H17" i="25"/>
  <c r="E17" i="25"/>
  <c r="H26" i="25"/>
  <c r="E26" i="25"/>
  <c r="H35" i="25"/>
  <c r="E35" i="25"/>
  <c r="F18" i="25"/>
  <c r="G18" i="25"/>
  <c r="F9" i="25"/>
  <c r="G9" i="25"/>
  <c r="D15" i="23"/>
  <c r="C28" i="23"/>
  <c r="H28" i="23" s="1"/>
  <c r="C10" i="24"/>
  <c r="E10" i="24" s="1"/>
  <c r="G10" i="24" s="1"/>
  <c r="C10" i="23"/>
  <c r="E10" i="23" s="1"/>
  <c r="D24" i="23"/>
  <c r="C7" i="24"/>
  <c r="E7" i="24" s="1"/>
  <c r="F7" i="24" s="1"/>
  <c r="C9" i="24"/>
  <c r="H9" i="24" s="1"/>
  <c r="C19" i="23"/>
  <c r="E19" i="23" s="1"/>
  <c r="D33" i="23"/>
  <c r="D8" i="24"/>
  <c r="C12" i="24"/>
  <c r="H12" i="24" s="1"/>
  <c r="G7" i="24"/>
  <c r="H24" i="24"/>
  <c r="E24" i="24"/>
  <c r="H10" i="24"/>
  <c r="D15" i="24"/>
  <c r="D17" i="24"/>
  <c r="C19" i="24"/>
  <c r="C21" i="24"/>
  <c r="D26" i="24"/>
  <c r="E9" i="24"/>
  <c r="D12" i="24"/>
  <c r="D14" i="24"/>
  <c r="C16" i="24"/>
  <c r="C18" i="24"/>
  <c r="C41" i="24"/>
  <c r="D40" i="24"/>
  <c r="C38" i="24"/>
  <c r="D37" i="24"/>
  <c r="C35" i="24"/>
  <c r="D34" i="24"/>
  <c r="C32" i="24"/>
  <c r="D31" i="24"/>
  <c r="C29" i="24"/>
  <c r="D28" i="24"/>
  <c r="C26" i="24"/>
  <c r="D25" i="24"/>
  <c r="C23" i="24"/>
  <c r="D22" i="24"/>
  <c r="C20" i="24"/>
  <c r="D19" i="24"/>
  <c r="C17" i="24"/>
  <c r="D16" i="24"/>
  <c r="C14" i="24"/>
  <c r="D13" i="24"/>
  <c r="C11" i="24"/>
  <c r="D10" i="24"/>
  <c r="C8" i="24"/>
  <c r="D7" i="24"/>
  <c r="D42" i="24"/>
  <c r="C40" i="24"/>
  <c r="D39" i="24"/>
  <c r="C37" i="24"/>
  <c r="D36" i="24"/>
  <c r="C34" i="24"/>
  <c r="D33" i="24"/>
  <c r="C31" i="24"/>
  <c r="D30" i="24"/>
  <c r="C28" i="24"/>
  <c r="D27" i="24"/>
  <c r="C25" i="24"/>
  <c r="D24" i="24"/>
  <c r="C22" i="24"/>
  <c r="D21" i="24"/>
  <c r="C42" i="24"/>
  <c r="D41" i="24"/>
  <c r="C39" i="24"/>
  <c r="D38" i="24"/>
  <c r="C36" i="24"/>
  <c r="D35" i="24"/>
  <c r="C33" i="24"/>
  <c r="D32" i="24"/>
  <c r="C30" i="24"/>
  <c r="D29" i="24"/>
  <c r="D9" i="24"/>
  <c r="D11" i="24"/>
  <c r="C13" i="24"/>
  <c r="C15" i="24"/>
  <c r="D18" i="24"/>
  <c r="D20" i="24"/>
  <c r="D23" i="24"/>
  <c r="C27" i="24"/>
  <c r="H19" i="23"/>
  <c r="C37" i="23"/>
  <c r="D42" i="23"/>
  <c r="C7" i="23"/>
  <c r="D12" i="23"/>
  <c r="C16" i="23"/>
  <c r="D21" i="23"/>
  <c r="C25" i="23"/>
  <c r="D30" i="23"/>
  <c r="C34" i="23"/>
  <c r="H10" i="23"/>
  <c r="C41" i="23"/>
  <c r="D40" i="23"/>
  <c r="C38" i="23"/>
  <c r="D37" i="23"/>
  <c r="C35" i="23"/>
  <c r="D34" i="23"/>
  <c r="C32" i="23"/>
  <c r="D31" i="23"/>
  <c r="C29" i="23"/>
  <c r="D28" i="23"/>
  <c r="C26" i="23"/>
  <c r="D25" i="23"/>
  <c r="C23" i="23"/>
  <c r="D22" i="23"/>
  <c r="C20" i="23"/>
  <c r="D19" i="23"/>
  <c r="C17" i="23"/>
  <c r="D16" i="23"/>
  <c r="C14" i="23"/>
  <c r="D13" i="23"/>
  <c r="C11" i="23"/>
  <c r="D10" i="23"/>
  <c r="C8" i="23"/>
  <c r="D7" i="23"/>
  <c r="C42" i="23"/>
  <c r="D41" i="23"/>
  <c r="C39" i="23"/>
  <c r="D38" i="23"/>
  <c r="C36" i="23"/>
  <c r="D35" i="23"/>
  <c r="C33" i="23"/>
  <c r="D32" i="23"/>
  <c r="C30" i="23"/>
  <c r="D29" i="23"/>
  <c r="C27" i="23"/>
  <c r="D26" i="23"/>
  <c r="C24" i="23"/>
  <c r="D23" i="23"/>
  <c r="C21" i="23"/>
  <c r="D20" i="23"/>
  <c r="C18" i="23"/>
  <c r="D17" i="23"/>
  <c r="C15" i="23"/>
  <c r="D14" i="23"/>
  <c r="C12" i="23"/>
  <c r="D11" i="23"/>
  <c r="C9" i="23"/>
  <c r="D8" i="23"/>
  <c r="D9" i="23"/>
  <c r="C13" i="23"/>
  <c r="D18" i="23"/>
  <c r="C22" i="23"/>
  <c r="D27" i="23"/>
  <c r="C31" i="23"/>
  <c r="D36" i="23"/>
  <c r="C40" i="23"/>
  <c r="D3" i="22"/>
  <c r="D8" i="22" s="1"/>
  <c r="D2" i="22"/>
  <c r="C6" i="22" s="1"/>
  <c r="D6" i="22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D3" i="17"/>
  <c r="D42" i="17" s="1"/>
  <c r="D2" i="17"/>
  <c r="C6" i="17" s="1"/>
  <c r="D6" i="17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G36" i="25" l="1"/>
  <c r="G13" i="25"/>
  <c r="F13" i="25"/>
  <c r="E12" i="24"/>
  <c r="F12" i="24" s="1"/>
  <c r="E28" i="23"/>
  <c r="F17" i="25"/>
  <c r="G17" i="25"/>
  <c r="G28" i="25"/>
  <c r="F28" i="25"/>
  <c r="G24" i="25"/>
  <c r="F24" i="25"/>
  <c r="F20" i="25"/>
  <c r="G20" i="25"/>
  <c r="G19" i="25"/>
  <c r="F19" i="25"/>
  <c r="F14" i="25"/>
  <c r="G14" i="25"/>
  <c r="G30" i="25"/>
  <c r="F30" i="25"/>
  <c r="G33" i="25"/>
  <c r="F33" i="25"/>
  <c r="F26" i="25"/>
  <c r="G26" i="25"/>
  <c r="F38" i="25"/>
  <c r="G38" i="25"/>
  <c r="F29" i="25"/>
  <c r="G29" i="25"/>
  <c r="F23" i="25"/>
  <c r="G23" i="25"/>
  <c r="G37" i="25"/>
  <c r="F37" i="25"/>
  <c r="F39" i="25"/>
  <c r="G39" i="25"/>
  <c r="F35" i="25"/>
  <c r="G35" i="25"/>
  <c r="F8" i="25"/>
  <c r="G8" i="25"/>
  <c r="G40" i="25"/>
  <c r="F40" i="25"/>
  <c r="G21" i="25"/>
  <c r="F21" i="25"/>
  <c r="G31" i="25"/>
  <c r="F31" i="25"/>
  <c r="F11" i="25"/>
  <c r="G11" i="25"/>
  <c r="G12" i="25"/>
  <c r="F12" i="25"/>
  <c r="G22" i="25"/>
  <c r="F22" i="25"/>
  <c r="F41" i="25"/>
  <c r="G41" i="25"/>
  <c r="F32" i="25"/>
  <c r="G32" i="25"/>
  <c r="G10" i="25"/>
  <c r="F10" i="25"/>
  <c r="H7" i="24"/>
  <c r="F10" i="24"/>
  <c r="H27" i="24"/>
  <c r="E27" i="24"/>
  <c r="H30" i="24"/>
  <c r="E30" i="24"/>
  <c r="H39" i="24"/>
  <c r="E39" i="24"/>
  <c r="H25" i="24"/>
  <c r="E25" i="24"/>
  <c r="H34" i="24"/>
  <c r="E34" i="24"/>
  <c r="H11" i="24"/>
  <c r="E11" i="24"/>
  <c r="H20" i="24"/>
  <c r="E20" i="24"/>
  <c r="H29" i="24"/>
  <c r="E29" i="24"/>
  <c r="H38" i="24"/>
  <c r="E38" i="24"/>
  <c r="E19" i="24"/>
  <c r="H19" i="24"/>
  <c r="G12" i="24"/>
  <c r="H15" i="24"/>
  <c r="E15" i="24"/>
  <c r="H36" i="24"/>
  <c r="E36" i="24"/>
  <c r="H22" i="24"/>
  <c r="E22" i="24"/>
  <c r="H31" i="24"/>
  <c r="E31" i="24"/>
  <c r="H40" i="24"/>
  <c r="E40" i="24"/>
  <c r="E8" i="24"/>
  <c r="H8" i="24"/>
  <c r="E17" i="24"/>
  <c r="H17" i="24"/>
  <c r="H26" i="24"/>
  <c r="E26" i="24"/>
  <c r="H35" i="24"/>
  <c r="E35" i="24"/>
  <c r="H18" i="24"/>
  <c r="E18" i="24"/>
  <c r="H13" i="24"/>
  <c r="E13" i="24"/>
  <c r="H33" i="24"/>
  <c r="E33" i="24"/>
  <c r="H42" i="24"/>
  <c r="E42" i="24"/>
  <c r="H28" i="24"/>
  <c r="E28" i="24"/>
  <c r="H37" i="24"/>
  <c r="E37" i="24"/>
  <c r="E14" i="24"/>
  <c r="H14" i="24"/>
  <c r="H23" i="24"/>
  <c r="E23" i="24"/>
  <c r="H32" i="24"/>
  <c r="E32" i="24"/>
  <c r="H41" i="24"/>
  <c r="E41" i="24"/>
  <c r="E16" i="24"/>
  <c r="H16" i="24"/>
  <c r="F9" i="24"/>
  <c r="G9" i="24"/>
  <c r="H21" i="24"/>
  <c r="E21" i="24"/>
  <c r="G24" i="24"/>
  <c r="F24" i="24"/>
  <c r="H40" i="23"/>
  <c r="E40" i="23"/>
  <c r="H13" i="23"/>
  <c r="E13" i="23"/>
  <c r="H9" i="23"/>
  <c r="E9" i="23"/>
  <c r="H18" i="23"/>
  <c r="E18" i="23"/>
  <c r="H27" i="23"/>
  <c r="E27" i="23"/>
  <c r="H36" i="23"/>
  <c r="E36" i="23"/>
  <c r="E8" i="23"/>
  <c r="H8" i="23"/>
  <c r="H17" i="23"/>
  <c r="E17" i="23"/>
  <c r="H31" i="23"/>
  <c r="E31" i="23"/>
  <c r="H12" i="23"/>
  <c r="E12" i="23"/>
  <c r="H21" i="23"/>
  <c r="E21" i="23"/>
  <c r="H30" i="23"/>
  <c r="E30" i="23"/>
  <c r="H39" i="23"/>
  <c r="E39" i="23"/>
  <c r="H11" i="23"/>
  <c r="E11" i="23"/>
  <c r="H20" i="23"/>
  <c r="E20" i="23"/>
  <c r="H29" i="23"/>
  <c r="E29" i="23"/>
  <c r="H38" i="23"/>
  <c r="E38" i="23"/>
  <c r="G28" i="23"/>
  <c r="F28" i="23"/>
  <c r="H25" i="23"/>
  <c r="E25" i="23"/>
  <c r="H37" i="23"/>
  <c r="E37" i="23"/>
  <c r="E26" i="23"/>
  <c r="H26" i="23"/>
  <c r="E35" i="23"/>
  <c r="H35" i="23"/>
  <c r="H34" i="23"/>
  <c r="E34" i="23"/>
  <c r="H7" i="23"/>
  <c r="E7" i="23"/>
  <c r="G19" i="23"/>
  <c r="F19" i="23"/>
  <c r="H22" i="23"/>
  <c r="E22" i="23"/>
  <c r="H15" i="23"/>
  <c r="E15" i="23"/>
  <c r="H24" i="23"/>
  <c r="E24" i="23"/>
  <c r="H33" i="23"/>
  <c r="E33" i="23"/>
  <c r="H42" i="23"/>
  <c r="E42" i="23"/>
  <c r="E14" i="23"/>
  <c r="H14" i="23"/>
  <c r="E23" i="23"/>
  <c r="H23" i="23"/>
  <c r="E32" i="23"/>
  <c r="H32" i="23"/>
  <c r="E41" i="23"/>
  <c r="H41" i="23"/>
  <c r="G10" i="23"/>
  <c r="F10" i="23"/>
  <c r="H16" i="23"/>
  <c r="E16" i="23"/>
  <c r="C16" i="15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H17" i="17" s="1"/>
  <c r="D23" i="17"/>
  <c r="C30" i="17"/>
  <c r="H30" i="17" s="1"/>
  <c r="D37" i="17"/>
  <c r="D21" i="15"/>
  <c r="C34" i="15"/>
  <c r="E34" i="15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5"/>
  <c r="E7" i="15" s="1"/>
  <c r="D12" i="15"/>
  <c r="C25" i="15"/>
  <c r="E25" i="15" s="1"/>
  <c r="D39" i="15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E32" i="17" s="1"/>
  <c r="D34" i="17"/>
  <c r="C36" i="17"/>
  <c r="H36" i="17" s="1"/>
  <c r="D38" i="17"/>
  <c r="C41" i="17"/>
  <c r="H41" i="17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F9" i="17"/>
  <c r="H9" i="17"/>
  <c r="H26" i="17"/>
  <c r="E23" i="17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C10" i="15"/>
  <c r="D15" i="15"/>
  <c r="C19" i="15"/>
  <c r="D24" i="15"/>
  <c r="C28" i="15"/>
  <c r="D33" i="15"/>
  <c r="C37" i="15"/>
  <c r="H16" i="15"/>
  <c r="E16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H20" i="17" l="1"/>
  <c r="E41" i="17"/>
  <c r="F41" i="17" s="1"/>
  <c r="E33" i="17"/>
  <c r="G33" i="17" s="1"/>
  <c r="E17" i="17"/>
  <c r="F17" i="17" s="1"/>
  <c r="E36" i="17"/>
  <c r="F36" i="17" s="1"/>
  <c r="H34" i="15"/>
  <c r="G21" i="24"/>
  <c r="F21" i="24"/>
  <c r="F41" i="24"/>
  <c r="G41" i="24"/>
  <c r="G42" i="24"/>
  <c r="F42" i="24"/>
  <c r="G18" i="24"/>
  <c r="F18" i="24"/>
  <c r="F8" i="24"/>
  <c r="G8" i="24"/>
  <c r="G31" i="24"/>
  <c r="F31" i="24"/>
  <c r="G15" i="24"/>
  <c r="F15" i="24"/>
  <c r="F38" i="24"/>
  <c r="G38" i="24"/>
  <c r="F11" i="24"/>
  <c r="G11" i="24"/>
  <c r="G39" i="24"/>
  <c r="F39" i="24"/>
  <c r="F23" i="24"/>
  <c r="G23" i="24"/>
  <c r="F14" i="24"/>
  <c r="G14" i="24"/>
  <c r="G28" i="24"/>
  <c r="F28" i="24"/>
  <c r="G13" i="24"/>
  <c r="F13" i="24"/>
  <c r="F26" i="24"/>
  <c r="G26" i="24"/>
  <c r="F17" i="24"/>
  <c r="G17" i="24"/>
  <c r="G40" i="24"/>
  <c r="F40" i="24"/>
  <c r="G36" i="24"/>
  <c r="F36" i="24"/>
  <c r="F20" i="24"/>
  <c r="G20" i="24"/>
  <c r="G25" i="24"/>
  <c r="F25" i="24"/>
  <c r="G27" i="24"/>
  <c r="F27" i="24"/>
  <c r="G16" i="24"/>
  <c r="F16" i="24"/>
  <c r="F32" i="24"/>
  <c r="G32" i="24"/>
  <c r="G37" i="24"/>
  <c r="F37" i="24"/>
  <c r="G33" i="24"/>
  <c r="F33" i="24"/>
  <c r="F35" i="24"/>
  <c r="G35" i="24"/>
  <c r="G22" i="24"/>
  <c r="F22" i="24"/>
  <c r="G19" i="24"/>
  <c r="F19" i="24"/>
  <c r="F29" i="24"/>
  <c r="G29" i="24"/>
  <c r="G34" i="24"/>
  <c r="F34" i="24"/>
  <c r="G30" i="24"/>
  <c r="F30" i="24"/>
  <c r="G16" i="23"/>
  <c r="F16" i="23"/>
  <c r="F23" i="23"/>
  <c r="G23" i="23"/>
  <c r="F42" i="23"/>
  <c r="G42" i="23"/>
  <c r="F15" i="23"/>
  <c r="G15" i="23"/>
  <c r="G7" i="23"/>
  <c r="F7" i="23"/>
  <c r="F20" i="23"/>
  <c r="G20" i="23"/>
  <c r="F30" i="23"/>
  <c r="G30" i="23"/>
  <c r="G31" i="23"/>
  <c r="F31" i="23"/>
  <c r="F36" i="23"/>
  <c r="G36" i="23"/>
  <c r="F9" i="23"/>
  <c r="G9" i="23"/>
  <c r="F32" i="23"/>
  <c r="G32" i="23"/>
  <c r="F24" i="23"/>
  <c r="G24" i="23"/>
  <c r="F26" i="23"/>
  <c r="G26" i="23"/>
  <c r="G25" i="23"/>
  <c r="F25" i="23"/>
  <c r="F29" i="23"/>
  <c r="G29" i="23"/>
  <c r="F39" i="23"/>
  <c r="G39" i="23"/>
  <c r="F12" i="23"/>
  <c r="G12" i="23"/>
  <c r="F18" i="23"/>
  <c r="G18" i="23"/>
  <c r="G40" i="23"/>
  <c r="F40" i="23"/>
  <c r="F41" i="23"/>
  <c r="G41" i="23"/>
  <c r="F14" i="23"/>
  <c r="G14" i="23"/>
  <c r="F33" i="23"/>
  <c r="G33" i="23"/>
  <c r="G22" i="23"/>
  <c r="F22" i="23"/>
  <c r="G34" i="23"/>
  <c r="F34" i="23"/>
  <c r="F35" i="23"/>
  <c r="G35" i="23"/>
  <c r="G37" i="23"/>
  <c r="F37" i="23"/>
  <c r="F38" i="23"/>
  <c r="G38" i="23"/>
  <c r="F11" i="23"/>
  <c r="G11" i="23"/>
  <c r="F21" i="23"/>
  <c r="G21" i="23"/>
  <c r="F17" i="23"/>
  <c r="G17" i="23"/>
  <c r="F8" i="23"/>
  <c r="G8" i="23"/>
  <c r="F27" i="23"/>
  <c r="G27" i="23"/>
  <c r="G13" i="23"/>
  <c r="F13" i="23"/>
  <c r="E42" i="17"/>
  <c r="G42" i="17" s="1"/>
  <c r="H25" i="15"/>
  <c r="H35" i="17"/>
  <c r="H29" i="17"/>
  <c r="H32" i="17"/>
  <c r="E18" i="17"/>
  <c r="G18" i="17" s="1"/>
  <c r="E12" i="17"/>
  <c r="G12" i="17" s="1"/>
  <c r="E15" i="17"/>
  <c r="G15" i="17" s="1"/>
  <c r="E39" i="17"/>
  <c r="G39" i="17" s="1"/>
  <c r="F42" i="17"/>
  <c r="E21" i="17"/>
  <c r="G21" i="17" s="1"/>
  <c r="H8" i="17"/>
  <c r="E14" i="17"/>
  <c r="G14" i="17" s="1"/>
  <c r="E30" i="17"/>
  <c r="H7" i="15"/>
  <c r="H11" i="17"/>
  <c r="H38" i="17"/>
  <c r="E24" i="17"/>
  <c r="G24" i="17" s="1"/>
  <c r="E27" i="17"/>
  <c r="G27" i="17" s="1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37" i="17"/>
  <c r="E37" i="17"/>
  <c r="H28" i="17"/>
  <c r="E28" i="17"/>
  <c r="H19" i="17"/>
  <c r="E19" i="17"/>
  <c r="H10" i="17"/>
  <c r="E10" i="17"/>
  <c r="G36" i="17"/>
  <c r="G8" i="17"/>
  <c r="F8" i="17"/>
  <c r="E40" i="17"/>
  <c r="H40" i="17"/>
  <c r="E31" i="17"/>
  <c r="H31" i="17"/>
  <c r="E22" i="17"/>
  <c r="H22" i="17"/>
  <c r="E13" i="17"/>
  <c r="H13" i="17"/>
  <c r="G23" i="17"/>
  <c r="F2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G32" i="17"/>
  <c r="F32" i="17"/>
  <c r="F20" i="17"/>
  <c r="G20" i="17"/>
  <c r="F26" i="17"/>
  <c r="G26" i="17"/>
  <c r="F38" i="17"/>
  <c r="G38" i="17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34" i="15"/>
  <c r="F34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F18" i="17" l="1"/>
  <c r="G41" i="17"/>
  <c r="F39" i="17"/>
  <c r="F33" i="17"/>
  <c r="G17" i="17"/>
  <c r="F21" i="17"/>
  <c r="F15" i="17"/>
  <c r="F12" i="17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E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G1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E7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E18" i="14" l="1"/>
  <c r="F18" i="14" s="1"/>
  <c r="H16" i="14"/>
  <c r="H9" i="14"/>
  <c r="E12" i="14"/>
  <c r="F12" i="14" s="1"/>
  <c r="H21" i="14"/>
  <c r="E10" i="14"/>
  <c r="G10" i="14" s="1"/>
  <c r="H30" i="14"/>
  <c r="G7" i="14"/>
  <c r="F7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G12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G18" i="14"/>
  <c r="H36" i="14"/>
  <c r="E36" i="14"/>
  <c r="F9" i="14"/>
  <c r="G9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F10" i="14" l="1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H12" i="13" l="1"/>
  <c r="E21" i="13"/>
  <c r="F21" i="13" s="1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G21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35" i="13" l="1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8" i="10"/>
  <c r="D3" i="10"/>
  <c r="D42" i="10" s="1"/>
  <c r="D2" i="10"/>
  <c r="C6" i="10" s="1"/>
  <c r="D6" i="10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9" i="9"/>
  <c r="A8" i="9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8" i="6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C25" i="5"/>
  <c r="E25" i="5" s="1"/>
  <c r="G25" i="5" s="1"/>
  <c r="C21" i="6"/>
  <c r="H21" i="6" s="1"/>
  <c r="D12" i="5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E14" i="6" s="1"/>
  <c r="D11" i="6"/>
  <c r="C9" i="6"/>
  <c r="E9" i="6" s="1"/>
  <c r="G9" i="6" s="1"/>
  <c r="C8" i="6"/>
  <c r="E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H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C17" i="9"/>
  <c r="H17" i="9" s="1"/>
  <c r="D19" i="9"/>
  <c r="C21" i="9"/>
  <c r="H21" i="9" s="1"/>
  <c r="D23" i="9"/>
  <c r="C26" i="9"/>
  <c r="H26" i="9" s="1"/>
  <c r="D28" i="9"/>
  <c r="C30" i="9"/>
  <c r="H30" i="9" s="1"/>
  <c r="D32" i="9"/>
  <c r="C35" i="9"/>
  <c r="H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E35" i="10" s="1"/>
  <c r="D40" i="10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H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C18" i="9"/>
  <c r="H18" i="9" s="1"/>
  <c r="D20" i="9"/>
  <c r="C23" i="9"/>
  <c r="E23" i="9" s="1"/>
  <c r="D25" i="9"/>
  <c r="C27" i="9"/>
  <c r="H27" i="9" s="1"/>
  <c r="D29" i="9"/>
  <c r="C32" i="9"/>
  <c r="E32" i="9" s="1"/>
  <c r="D34" i="9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H29" i="10" s="1"/>
  <c r="D34" i="10"/>
  <c r="C38" i="10"/>
  <c r="H38" i="10" s="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11" i="9"/>
  <c r="E20" i="9"/>
  <c r="H41" i="9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H38" i="6"/>
  <c r="E27" i="6"/>
  <c r="E36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F7" i="5"/>
  <c r="H7" i="5"/>
  <c r="F25" i="5"/>
  <c r="H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H18" i="8" l="1"/>
  <c r="H36" i="8"/>
  <c r="E27" i="5"/>
  <c r="G27" i="5" s="1"/>
  <c r="E14" i="9"/>
  <c r="G14" i="9" s="1"/>
  <c r="H14" i="6"/>
  <c r="H8" i="6"/>
  <c r="E42" i="9"/>
  <c r="G42" i="9" s="1"/>
  <c r="E12" i="6"/>
  <c r="G12" i="6" s="1"/>
  <c r="E9" i="8"/>
  <c r="G9" i="8" s="1"/>
  <c r="E38" i="10"/>
  <c r="G38" i="10" s="1"/>
  <c r="H14" i="10"/>
  <c r="E41" i="10"/>
  <c r="F41" i="10" s="1"/>
  <c r="H29" i="9"/>
  <c r="H15" i="9"/>
  <c r="F15" i="9"/>
  <c r="E32" i="6"/>
  <c r="F32" i="6" s="1"/>
  <c r="F18" i="6"/>
  <c r="E12" i="9"/>
  <c r="F12" i="9" s="1"/>
  <c r="H23" i="9"/>
  <c r="E35" i="9"/>
  <c r="F35" i="9" s="1"/>
  <c r="E29" i="10"/>
  <c r="F29" i="10" s="1"/>
  <c r="F25" i="8"/>
  <c r="E8" i="9"/>
  <c r="G8" i="9" s="1"/>
  <c r="F33" i="9"/>
  <c r="E9" i="5"/>
  <c r="F9" i="5" s="1"/>
  <c r="E11" i="6"/>
  <c r="G11" i="6" s="1"/>
  <c r="H41" i="6"/>
  <c r="H18" i="6"/>
  <c r="E39" i="6"/>
  <c r="G39" i="6" s="1"/>
  <c r="E34" i="8"/>
  <c r="F34" i="8" s="1"/>
  <c r="E16" i="8"/>
  <c r="G16" i="8" s="1"/>
  <c r="H25" i="8"/>
  <c r="H33" i="9"/>
  <c r="H35" i="10"/>
  <c r="E7" i="8"/>
  <c r="G7" i="8" s="1"/>
  <c r="E21" i="9"/>
  <c r="F21" i="9" s="1"/>
  <c r="E35" i="6"/>
  <c r="G35" i="6" s="1"/>
  <c r="E29" i="6"/>
  <c r="G29" i="6" s="1"/>
  <c r="H9" i="6"/>
  <c r="F9" i="6"/>
  <c r="E30" i="6"/>
  <c r="E27" i="8"/>
  <c r="G27" i="8" s="1"/>
  <c r="E26" i="9"/>
  <c r="F26" i="9" s="1"/>
  <c r="E39" i="9"/>
  <c r="G39" i="9" s="1"/>
  <c r="E11" i="10"/>
  <c r="G11" i="10" s="1"/>
  <c r="E17" i="10"/>
  <c r="F17" i="10" s="1"/>
  <c r="E15" i="6"/>
  <c r="G15" i="6" s="1"/>
  <c r="E18" i="5"/>
  <c r="F18" i="5" s="1"/>
  <c r="F12" i="6"/>
  <c r="E21" i="6"/>
  <c r="G21" i="6" s="1"/>
  <c r="E27" i="9"/>
  <c r="G27" i="9" s="1"/>
  <c r="H16" i="5"/>
  <c r="H32" i="9"/>
  <c r="H24" i="9"/>
  <c r="E38" i="9"/>
  <c r="G38" i="9" s="1"/>
  <c r="G24" i="9"/>
  <c r="H23" i="10"/>
  <c r="G16" i="5"/>
  <c r="E23" i="6"/>
  <c r="G23" i="6" s="1"/>
  <c r="E17" i="9"/>
  <c r="F17" i="9" s="1"/>
  <c r="H20" i="10"/>
  <c r="H8" i="10"/>
  <c r="E32" i="10"/>
  <c r="G32" i="10" s="1"/>
  <c r="H26" i="6"/>
  <c r="H17" i="6"/>
  <c r="H20" i="6"/>
  <c r="H26" i="10"/>
  <c r="H24" i="6"/>
  <c r="E24" i="6"/>
  <c r="H42" i="6"/>
  <c r="E42" i="6"/>
  <c r="E18" i="9"/>
  <c r="E30" i="9"/>
  <c r="G30" i="9" s="1"/>
  <c r="E9" i="9"/>
  <c r="H36" i="9"/>
  <c r="E36" i="9"/>
  <c r="H33" i="6"/>
  <c r="E33" i="6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35" i="10"/>
  <c r="F35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G14" i="10"/>
  <c r="F14" i="10"/>
  <c r="G21" i="9"/>
  <c r="H34" i="9"/>
  <c r="E34" i="9"/>
  <c r="H25" i="9"/>
  <c r="E25" i="9"/>
  <c r="E16" i="9"/>
  <c r="H16" i="9"/>
  <c r="H7" i="9"/>
  <c r="E7" i="9"/>
  <c r="F29" i="9"/>
  <c r="G29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G23" i="9"/>
  <c r="F23" i="9"/>
  <c r="F14" i="9"/>
  <c r="F11" i="9"/>
  <c r="G11" i="9"/>
  <c r="E40" i="9"/>
  <c r="H40" i="9"/>
  <c r="E31" i="9"/>
  <c r="H31" i="9"/>
  <c r="E22" i="9"/>
  <c r="H22" i="9"/>
  <c r="E13" i="9"/>
  <c r="H13" i="9"/>
  <c r="F8" i="9"/>
  <c r="F20" i="9"/>
  <c r="G20" i="9"/>
  <c r="H30" i="8"/>
  <c r="E30" i="8"/>
  <c r="H42" i="8"/>
  <c r="E42" i="8"/>
  <c r="F16" i="8"/>
  <c r="H40" i="8"/>
  <c r="E40" i="8"/>
  <c r="H17" i="8"/>
  <c r="E17" i="8"/>
  <c r="H28" i="8"/>
  <c r="E28" i="8"/>
  <c r="H21" i="8"/>
  <c r="E21" i="8"/>
  <c r="F9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F7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G36" i="6"/>
  <c r="F36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F27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34" i="8" l="1"/>
  <c r="G12" i="9"/>
  <c r="G41" i="10"/>
  <c r="G9" i="5"/>
  <c r="G32" i="6"/>
  <c r="G18" i="5"/>
  <c r="F42" i="9"/>
  <c r="F38" i="10"/>
  <c r="F11" i="6"/>
  <c r="F39" i="6"/>
  <c r="F29" i="6"/>
  <c r="F23" i="6"/>
  <c r="F39" i="9"/>
  <c r="G26" i="9"/>
  <c r="F35" i="6"/>
  <c r="F32" i="10"/>
  <c r="F30" i="9"/>
  <c r="G17" i="10"/>
  <c r="F27" i="9"/>
  <c r="F27" i="8"/>
  <c r="G17" i="9"/>
  <c r="F11" i="10"/>
  <c r="G30" i="6"/>
  <c r="F30" i="6"/>
  <c r="F15" i="6"/>
  <c r="F21" i="6"/>
  <c r="F38" i="9"/>
  <c r="G33" i="6"/>
  <c r="F33" i="6"/>
  <c r="G42" i="6"/>
  <c r="F42" i="6"/>
  <c r="G18" i="9"/>
  <c r="F18" i="9"/>
  <c r="G36" i="9"/>
  <c r="F36" i="9"/>
  <c r="G9" i="9"/>
  <c r="F9" i="9"/>
  <c r="G24" i="6"/>
  <c r="F24" i="6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8" i="4"/>
  <c r="A9" i="4" s="1"/>
  <c r="A10" i="4" s="1"/>
  <c r="D3" i="4"/>
  <c r="D42" i="4" s="1"/>
  <c r="D2" i="4"/>
  <c r="C6" i="4" s="1"/>
  <c r="D6" i="4" s="1"/>
  <c r="C7" i="4" l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H7" i="4"/>
  <c r="E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40" i="4" l="1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D2" i="1"/>
  <c r="C27" i="3" l="1"/>
  <c r="E27" i="3" s="1"/>
  <c r="D41" i="3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G34" i="3" s="1"/>
  <c r="C12" i="3"/>
  <c r="E12" i="3" s="1"/>
  <c r="C18" i="3"/>
  <c r="E18" i="3" s="1"/>
  <c r="D21" i="3"/>
  <c r="C25" i="3"/>
  <c r="E25" i="3" s="1"/>
  <c r="F25" i="3" s="1"/>
  <c r="C28" i="3"/>
  <c r="E28" i="3" s="1"/>
  <c r="F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E21" i="3"/>
  <c r="H34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G28" i="3" l="1"/>
  <c r="F10" i="3"/>
  <c r="H27" i="3"/>
  <c r="F34" i="3"/>
  <c r="E39" i="3"/>
  <c r="G39" i="3" s="1"/>
  <c r="H10" i="3"/>
  <c r="H36" i="3"/>
  <c r="H18" i="3"/>
  <c r="F37" i="3"/>
  <c r="E30" i="3"/>
  <c r="G30" i="3" s="1"/>
  <c r="H12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30" i="3"/>
  <c r="F21" i="3"/>
  <c r="G21" i="3"/>
  <c r="F12" i="3"/>
  <c r="G12" i="3"/>
  <c r="F20" i="3" l="1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G18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<sst xmlns="http://schemas.openxmlformats.org/spreadsheetml/2006/main" count="216" uniqueCount="72">
  <si>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</si>
  <si>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</si>
  <si>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</si>
  <si>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</si>
  <si>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</si>
  <si>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</si>
  <si>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</si>
  <si>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</si>
  <si>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</si>
  <si>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</si>
  <si>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</si>
  <si>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</si>
  <si>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</si>
  <si>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</si>
  <si>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</si>
  <si>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MV2</t>
  </si>
  <si>
    <t>B2B</t>
  </si>
  <si>
    <t>MV1</t>
  </si>
  <si>
    <t>L1</t>
  </si>
  <si>
    <t>K3</t>
  </si>
  <si>
    <t>G1</t>
  </si>
  <si>
    <t>Geneesheer omnipracticus</t>
  </si>
  <si>
    <t>GS</t>
  </si>
  <si>
    <t>Geneesheer specialist</t>
  </si>
  <si>
    <t>B1C</t>
  </si>
  <si>
    <t>B1B</t>
  </si>
  <si>
    <t>GEW</t>
  </si>
  <si>
    <t>Gewaarborgd inkomen</t>
  </si>
  <si>
    <t>Logistiek personeel klasse 3</t>
  </si>
  <si>
    <t>INDEX</t>
  </si>
  <si>
    <t>LOGISTIEK PERSONEEL KLASSE 4</t>
  </si>
  <si>
    <t>Jaarloon is lager dan sectoraal minimumloon van 22.679,64 euro.</t>
  </si>
  <si>
    <t>LOGISTIEK PERSONEEL KLASSE 3</t>
  </si>
  <si>
    <t>L2</t>
  </si>
  <si>
    <t>LOGISTIEK PERSONEEL KLASSE 2</t>
  </si>
  <si>
    <t>ADMINISTRATIEF + LOGISTIEK PERSONEEL KLASSE 1</t>
  </si>
  <si>
    <t>GENEESHEER OMNIPRACTICUS</t>
  </si>
  <si>
    <t>GENEESHEER SPECIALIST</t>
  </si>
  <si>
    <t>GEWAARBORGD  INKOMEN</t>
  </si>
  <si>
    <t>DATUM</t>
  </si>
  <si>
    <t>Licentiaten / masters</t>
  </si>
  <si>
    <t>LICENTIATEN / MASTERS</t>
  </si>
  <si>
    <t>A3</t>
  </si>
  <si>
    <t>B3</t>
  </si>
  <si>
    <t>Begeleidend personeel klasse 3</t>
  </si>
  <si>
    <t xml:space="preserve">Begeleidend personeel klasse 2B </t>
  </si>
  <si>
    <t>Begeleidend personeel klasse 2A</t>
  </si>
  <si>
    <t>Begeleidend personeel klasse 1</t>
  </si>
  <si>
    <t>Gebrevetteerde verpleegkundige</t>
  </si>
  <si>
    <t>Sociaal, verpleegkundig, paramedisch en therapeutisch personeel</t>
  </si>
  <si>
    <t>Administratief personeel klasse 3</t>
  </si>
  <si>
    <t>Administratief personeel klasse 2</t>
  </si>
  <si>
    <t>ADMINISTRATIEF PERSONEEL KLASSE 2</t>
  </si>
  <si>
    <t>ADMINISTRATIEF PERSONEEL KLASSE 3</t>
  </si>
  <si>
    <t>BEGELEIDEND PERSONEEL KLASSE 2B</t>
  </si>
  <si>
    <t>BEGELEIDEND PERSONEEL KLASSE 3</t>
  </si>
  <si>
    <t>BEGELEIDEND PERSONEEL KLASSE 2A</t>
  </si>
  <si>
    <t>BEGELEIDEND PERSONEEL KLASSE 1</t>
  </si>
  <si>
    <t>GEBREVETTEERDE VERPLEEGKUNDIGE</t>
  </si>
  <si>
    <t>SOCIAAL, VERPLEEGKUNDIG, PARAMEDISCH &amp; THERAPEUTISCH PERSONEEL</t>
  </si>
  <si>
    <t>OVERZICHT BAREMA'S P.C. 331 KO</t>
  </si>
  <si>
    <t>Diensthoofd in de erkende kinderdagverblijven</t>
  </si>
  <si>
    <t>Directie in de erkende kinderdagverblijven</t>
  </si>
  <si>
    <t>DIENSTHOOFD IN DE ERKENDE KINDERDAGVERBLIJVEN</t>
  </si>
  <si>
    <t>DIRECTIE IN DE ERKENDE KINDERDAGVERBLIJVEN</t>
  </si>
  <si>
    <t>MV1bis</t>
  </si>
  <si>
    <t>DIENSTVERANTWOORDELIJKEN IN DE DIENSTEN VOOR OPVANGGEZINNEN</t>
  </si>
  <si>
    <t>Dienstverantwoordelijken in de diensten voor opvanggezinnen</t>
  </si>
  <si>
    <t>basis 01/05/2021</t>
  </si>
  <si>
    <t>BASIS</t>
  </si>
  <si>
    <t>INDEXERING</t>
  </si>
  <si>
    <t>WEDDESUPPLEMENTEN ZATERDAGPRESTATIES PER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</si>
</sst>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 mmmm\ yyyy"/>
    <numFmt numFmtId="165" formatCode="#,##0.0000"/>
    <numFmt numFmtId="166" formatCode="d/mm/yy"/>
    <numFmt numFmtId="167" formatCode="0.0000"/>
  </numFmts>
  <fonts count="10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5" fontId="2" fillId="0" borderId="5" xfId="0" applyNumberFormat="1" applyFont="1" applyBorder="1" applyAlignment="1"/>
    <xf numFmtId="0" fontId="2" fillId="0" borderId="8" xfId="0" applyFont="1" applyBorder="1"/>
    <xf numFmtId="4" fontId="2" fillId="0" borderId="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8" xfId="0" applyNumberFormat="1" applyFont="1" applyBorder="1" applyAlignment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9" fontId="2" fillId="0" borderId="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/>
    <xf numFmtId="0" fontId="5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2" xfId="0" applyFont="1" applyBorder="1" applyAlignment="1">
      <alignment horizontal="center"/>
    </xf>
    <xf numFmtId="0" fontId="7" fillId="0" borderId="0" xfId="2" applyFill="1"/>
    <xf numFmtId="0" fontId="2" fillId="0" borderId="2" xfId="0" applyFont="1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164" fontId="2" fillId="0" borderId="7" xfId="0" applyNumberFormat="1" applyFont="1" applyBorder="1" applyAlignment="1">
      <alignment horizontal="centerContinuous"/>
    </xf>
    <xf numFmtId="164" fontId="2" fillId="0" borderId="6" xfId="0" applyNumberFormat="1" applyFont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1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66" fontId="2" fillId="0" borderId="9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tabSelected="1" zoomScaleNormal="100" workbookViewId="0">
      <selection activeCell="B6" sqref="B6"/>
    </sheetView>
  </sheetViews>
  <sheetFormatPr defaultRowHeight="15" x14ac:dyDescent="0.25"/>
  <cols>
    <col min="1" max="1" width="10.5703125" style="25" bestFit="1" customWidth="1"/>
    <col min="2" max="2" width="56.5703125" style="25" bestFit="1" customWidth="1"/>
    <col min="3" max="16384" width="9.140625" style="25"/>
  </cols>
  <sheetData>
    <row r="2" spans="1:2" ht="18.75" x14ac:dyDescent="0.3">
      <c r="A2" s="35" t="s">
        <v>60</v>
      </c>
    </row>
    <row r="4" spans="1:2" x14ac:dyDescent="0.25">
      <c r="A4" s="25" t="s">
        <v>39</v>
      </c>
      <c r="B4" s="26">
        <v>44470</v>
      </c>
    </row>
    <row r="6" spans="1:2" x14ac:dyDescent="0.25">
      <c r="A6" s="25" t="s">
        <v>29</v>
      </c>
      <c r="B6" s="36">
        <f>ROUND(100%*1.02,4)</f>
        <v>1.02</v>
      </c>
    </row>
    <row r="8" spans="1:2" x14ac:dyDescent="0.25">
      <c r="A8" s="25" t="s">
        <v>7</v>
      </c>
      <c r="B8" s="34" t="s">
        <v>8</v>
      </c>
    </row>
    <row r="9" spans="1:2" x14ac:dyDescent="0.25">
      <c r="A9" s="25" t="s">
        <v>9</v>
      </c>
      <c r="B9" s="34" t="s">
        <v>28</v>
      </c>
    </row>
    <row r="10" spans="1:2" x14ac:dyDescent="0.25">
      <c r="A10" s="25" t="s">
        <v>10</v>
      </c>
      <c r="B10" s="34" t="s">
        <v>11</v>
      </c>
    </row>
    <row r="11" spans="1:2" x14ac:dyDescent="0.25">
      <c r="A11" s="25" t="s">
        <v>42</v>
      </c>
      <c r="B11" s="34" t="s">
        <v>50</v>
      </c>
    </row>
    <row r="12" spans="1:2" x14ac:dyDescent="0.25">
      <c r="A12" s="25" t="s">
        <v>14</v>
      </c>
      <c r="B12" s="34" t="s">
        <v>51</v>
      </c>
    </row>
    <row r="13" spans="1:2" x14ac:dyDescent="0.25">
      <c r="A13" s="25" t="s">
        <v>12</v>
      </c>
      <c r="B13" s="34" t="s">
        <v>13</v>
      </c>
    </row>
    <row r="14" spans="1:2" x14ac:dyDescent="0.25">
      <c r="A14" s="25" t="s">
        <v>43</v>
      </c>
      <c r="B14" s="34" t="s">
        <v>44</v>
      </c>
    </row>
    <row r="15" spans="1:2" x14ac:dyDescent="0.25">
      <c r="A15" s="25" t="s">
        <v>16</v>
      </c>
      <c r="B15" s="34" t="s">
        <v>45</v>
      </c>
    </row>
    <row r="16" spans="1:2" x14ac:dyDescent="0.25">
      <c r="A16" s="25" t="s">
        <v>0</v>
      </c>
      <c r="B16" s="34" t="s">
        <v>46</v>
      </c>
    </row>
    <row r="17" spans="1:2" x14ac:dyDescent="0.25">
      <c r="A17" s="25" t="s">
        <v>24</v>
      </c>
      <c r="B17" s="34" t="s">
        <v>47</v>
      </c>
    </row>
    <row r="18" spans="1:2" x14ac:dyDescent="0.25">
      <c r="A18" s="25" t="s">
        <v>25</v>
      </c>
      <c r="B18" s="39" t="s">
        <v>61</v>
      </c>
    </row>
    <row r="19" spans="1:2" x14ac:dyDescent="0.25">
      <c r="A19" s="25" t="s">
        <v>15</v>
      </c>
      <c r="B19" s="39" t="s">
        <v>48</v>
      </c>
    </row>
    <row r="20" spans="1:2" x14ac:dyDescent="0.25">
      <c r="A20" s="25" t="s">
        <v>17</v>
      </c>
      <c r="B20" s="39" t="s">
        <v>49</v>
      </c>
    </row>
    <row r="21" spans="1:2" x14ac:dyDescent="0.25">
      <c r="A21" s="25" t="s">
        <v>65</v>
      </c>
      <c r="B21" s="39" t="s">
        <v>67</v>
      </c>
    </row>
    <row r="22" spans="1:2" x14ac:dyDescent="0.25">
      <c r="A22" s="25" t="s">
        <v>18</v>
      </c>
      <c r="B22" s="39" t="s">
        <v>40</v>
      </c>
    </row>
    <row r="23" spans="1:2" x14ac:dyDescent="0.25">
      <c r="A23" s="25" t="s">
        <v>19</v>
      </c>
      <c r="B23" s="39" t="s">
        <v>62</v>
      </c>
    </row>
    <row r="24" spans="1:2" x14ac:dyDescent="0.25">
      <c r="A24" s="25" t="s">
        <v>20</v>
      </c>
      <c r="B24" s="34" t="s">
        <v>21</v>
      </c>
    </row>
    <row r="25" spans="1:2" x14ac:dyDescent="0.25">
      <c r="A25" s="25" t="s">
        <v>22</v>
      </c>
      <c r="B25" s="34" t="s">
        <v>23</v>
      </c>
    </row>
    <row r="26" spans="1:2" x14ac:dyDescent="0.25">
      <c r="A26" s="25" t="s">
        <v>26</v>
      </c>
      <c r="B26" s="34" t="s">
        <v>27</v>
      </c>
    </row>
  </sheetData>
  <hyperlinks>
    <hyperlink ref="B8" location="'L4'!A1" display="Logistiek personeel klasse 4"/>
    <hyperlink ref="B9" location="'L3'!A1" display="Logistiek personeel klasse 3"/>
    <hyperlink ref="B10" location="'L2'!A1" display="Logistiek personeel klasse 2"/>
    <hyperlink ref="B12" location="'A2'!A1" display="Administratief + logistiek personeel klasse 2"/>
    <hyperlink ref="B13" location="'A1'!A1" display="Administratief + logistiek personeel klasse 1"/>
    <hyperlink ref="B15" location="B2B!A1" display="Begeleidend en verzorgend personeel klasse 2B "/>
    <hyperlink ref="B16" location="B2A!A1" display="Begeleidend en verzorgend personeel klasse 2A"/>
    <hyperlink ref="B17" location="B1C!A1" display="Opvoedend personeel klasse 1"/>
    <hyperlink ref="B19" location="'MV2'!A1" display="Verzorgend personeel"/>
    <hyperlink ref="B20" location="'MV1'!A1" display="Sociaal paramedisch en therapeutisch personeel"/>
    <hyperlink ref="B22" location="'L1'!A1" display="Licentiaten"/>
    <hyperlink ref="B24" location="'G1'!A1" display="Geneesheer omnipracticus"/>
    <hyperlink ref="B25" location="GS!A1" display="Geneesheer specialist"/>
    <hyperlink ref="B26" location="GEW!A1" display="Gewaarborgd inkomen"/>
    <hyperlink ref="B11" location="'A3'!A1" display="Administratief personeel klasse 3"/>
    <hyperlink ref="B14" location="'B3'!A1" display="Begeleidend personeel klasse 3"/>
    <hyperlink ref="B18" location="B1B!A1" display="Diensthoofd in de erkende kinderdagverblijven"/>
    <hyperlink ref="B21" location="MV1bis!A1" display="Dienstverantwoordelijken in de diensten voor opvanggezinnen"/>
    <hyperlink ref="B23" location="'K3'!A1" display="Directie in de erkende kinderdagverblijven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0</v>
      </c>
      <c r="B1" s="1" t="s">
        <v>56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7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26963.05</v>
      </c>
      <c r="C7" s="18">
        <f t="shared" ref="C7:C42" si="0">B7*$D$3</f>
        <v>27502.311000000002</v>
      </c>
      <c r="D7" s="18">
        <f t="shared" ref="D7:D42" si="1">B7/12*$D$3</f>
        <v>2291.85925</v>
      </c>
      <c r="E7" s="19">
        <f t="shared" ref="E7:E42" si="2">C7/1976</f>
        <v>13.918173582995951</v>
      </c>
      <c r="F7" s="19">
        <f>E7/2</f>
        <v>6.9590867914979757</v>
      </c>
      <c r="G7" s="19">
        <f>E7/5</f>
        <v>2.7836347165991904</v>
      </c>
      <c r="H7" s="20">
        <f>C7/2080</f>
        <v>13.222264903846154</v>
      </c>
    </row>
    <row r="8" spans="1:8" x14ac:dyDescent="0.2">
      <c r="A8" s="8">
        <f>A7+1</f>
        <v>1</v>
      </c>
      <c r="B8" s="18">
        <v>27469.25</v>
      </c>
      <c r="C8" s="18">
        <f t="shared" si="0"/>
        <v>28018.635000000002</v>
      </c>
      <c r="D8" s="18">
        <f t="shared" si="1"/>
        <v>2334.88625</v>
      </c>
      <c r="E8" s="19">
        <f t="shared" si="2"/>
        <v>14.179471153846155</v>
      </c>
      <c r="F8" s="19">
        <f t="shared" ref="F8:F42" si="3">E8/2</f>
        <v>7.0897355769230774</v>
      </c>
      <c r="G8" s="19">
        <f t="shared" ref="G8:G42" si="4">E8/5</f>
        <v>2.835894230769231</v>
      </c>
      <c r="H8" s="20">
        <f t="shared" ref="H8:H42" si="5">C8/2080</f>
        <v>13.470497596153848</v>
      </c>
    </row>
    <row r="9" spans="1:8" x14ac:dyDescent="0.2">
      <c r="A9" s="8">
        <f t="shared" ref="A9:A42" si="6">A8+1</f>
        <v>2</v>
      </c>
      <c r="B9" s="18">
        <v>28080.9</v>
      </c>
      <c r="C9" s="18">
        <f t="shared" si="0"/>
        <v>28642.518000000004</v>
      </c>
      <c r="D9" s="18">
        <f t="shared" si="1"/>
        <v>2386.8765000000003</v>
      </c>
      <c r="E9" s="19">
        <f t="shared" si="2"/>
        <v>14.495201417004051</v>
      </c>
      <c r="F9" s="19">
        <f t="shared" si="3"/>
        <v>7.2476007085020253</v>
      </c>
      <c r="G9" s="19">
        <f t="shared" si="4"/>
        <v>2.8990402834008102</v>
      </c>
      <c r="H9" s="20">
        <f t="shared" si="5"/>
        <v>13.770441346153849</v>
      </c>
    </row>
    <row r="10" spans="1:8" x14ac:dyDescent="0.2">
      <c r="A10" s="8">
        <f t="shared" si="6"/>
        <v>3</v>
      </c>
      <c r="B10" s="18">
        <v>28704.42</v>
      </c>
      <c r="C10" s="18">
        <f t="shared" si="0"/>
        <v>29278.508399999999</v>
      </c>
      <c r="D10" s="18">
        <f t="shared" si="1"/>
        <v>2439.8757000000001</v>
      </c>
      <c r="E10" s="19">
        <f t="shared" si="2"/>
        <v>14.81705890688259</v>
      </c>
      <c r="F10" s="19">
        <f t="shared" si="3"/>
        <v>7.4085294534412949</v>
      </c>
      <c r="G10" s="19">
        <f t="shared" si="4"/>
        <v>2.963411781376518</v>
      </c>
      <c r="H10" s="20">
        <f t="shared" si="5"/>
        <v>14.076205961538461</v>
      </c>
    </row>
    <row r="11" spans="1:8" x14ac:dyDescent="0.2">
      <c r="A11" s="8">
        <f t="shared" si="6"/>
        <v>4</v>
      </c>
      <c r="B11" s="18">
        <v>29270.79</v>
      </c>
      <c r="C11" s="18">
        <f t="shared" si="0"/>
        <v>29856.2058</v>
      </c>
      <c r="D11" s="18">
        <f t="shared" si="1"/>
        <v>2488.0171500000001</v>
      </c>
      <c r="E11" s="19">
        <f t="shared" si="2"/>
        <v>15.109415890688259</v>
      </c>
      <c r="F11" s="19">
        <f t="shared" si="3"/>
        <v>7.5547079453441297</v>
      </c>
      <c r="G11" s="19">
        <f t="shared" si="4"/>
        <v>3.0218831781376521</v>
      </c>
      <c r="H11" s="20">
        <f t="shared" si="5"/>
        <v>14.353945096153845</v>
      </c>
    </row>
    <row r="12" spans="1:8" x14ac:dyDescent="0.2">
      <c r="A12" s="8">
        <f t="shared" si="6"/>
        <v>5</v>
      </c>
      <c r="B12" s="18">
        <v>29588.06</v>
      </c>
      <c r="C12" s="18">
        <f t="shared" si="0"/>
        <v>30179.821200000002</v>
      </c>
      <c r="D12" s="18">
        <f t="shared" si="1"/>
        <v>2514.9850999999999</v>
      </c>
      <c r="E12" s="19">
        <f t="shared" si="2"/>
        <v>15.273188866396762</v>
      </c>
      <c r="F12" s="19">
        <f t="shared" si="3"/>
        <v>7.6365944331983808</v>
      </c>
      <c r="G12" s="19">
        <f t="shared" si="4"/>
        <v>3.0546377732793522</v>
      </c>
      <c r="H12" s="20">
        <f t="shared" si="5"/>
        <v>14.509529423076923</v>
      </c>
    </row>
    <row r="13" spans="1:8" x14ac:dyDescent="0.2">
      <c r="A13" s="8">
        <f t="shared" si="6"/>
        <v>6</v>
      </c>
      <c r="B13" s="18">
        <v>30126.89</v>
      </c>
      <c r="C13" s="18">
        <f t="shared" si="0"/>
        <v>30729.427800000001</v>
      </c>
      <c r="D13" s="18">
        <f t="shared" si="1"/>
        <v>2560.7856500000003</v>
      </c>
      <c r="E13" s="19">
        <f t="shared" si="2"/>
        <v>15.551329858299596</v>
      </c>
      <c r="F13" s="19">
        <f t="shared" si="3"/>
        <v>7.7756649291497979</v>
      </c>
      <c r="G13" s="19">
        <f t="shared" si="4"/>
        <v>3.1102659716599192</v>
      </c>
      <c r="H13" s="20">
        <f t="shared" si="5"/>
        <v>14.773763365384616</v>
      </c>
    </row>
    <row r="14" spans="1:8" x14ac:dyDescent="0.2">
      <c r="A14" s="8">
        <f t="shared" si="6"/>
        <v>7</v>
      </c>
      <c r="B14" s="18">
        <v>30410.59</v>
      </c>
      <c r="C14" s="18">
        <f t="shared" si="0"/>
        <v>31018.801800000001</v>
      </c>
      <c r="D14" s="18">
        <f t="shared" si="1"/>
        <v>2584.9001499999999</v>
      </c>
      <c r="E14" s="19">
        <f t="shared" si="2"/>
        <v>15.6977741902834</v>
      </c>
      <c r="F14" s="19">
        <f t="shared" si="3"/>
        <v>7.8488870951417002</v>
      </c>
      <c r="G14" s="19">
        <f t="shared" si="4"/>
        <v>3.13955483805668</v>
      </c>
      <c r="H14" s="20">
        <f t="shared" si="5"/>
        <v>14.912885480769232</v>
      </c>
    </row>
    <row r="15" spans="1:8" x14ac:dyDescent="0.2">
      <c r="A15" s="8">
        <f t="shared" si="6"/>
        <v>8</v>
      </c>
      <c r="B15" s="18">
        <v>31449.69</v>
      </c>
      <c r="C15" s="18">
        <f t="shared" si="0"/>
        <v>32078.683799999999</v>
      </c>
      <c r="D15" s="18">
        <f t="shared" si="1"/>
        <v>2673.2236499999999</v>
      </c>
      <c r="E15" s="19">
        <f t="shared" si="2"/>
        <v>16.234151720647773</v>
      </c>
      <c r="F15" s="19">
        <f t="shared" si="3"/>
        <v>8.1170758603238866</v>
      </c>
      <c r="G15" s="19">
        <f t="shared" si="4"/>
        <v>3.2468303441295547</v>
      </c>
      <c r="H15" s="20">
        <f t="shared" si="5"/>
        <v>15.422444134615384</v>
      </c>
    </row>
    <row r="16" spans="1:8" x14ac:dyDescent="0.2">
      <c r="A16" s="8">
        <f t="shared" si="6"/>
        <v>9</v>
      </c>
      <c r="B16" s="18">
        <v>31464.84</v>
      </c>
      <c r="C16" s="18">
        <f t="shared" si="0"/>
        <v>32094.1368</v>
      </c>
      <c r="D16" s="18">
        <f t="shared" si="1"/>
        <v>2674.5114000000003</v>
      </c>
      <c r="E16" s="19">
        <f t="shared" si="2"/>
        <v>16.241972064777329</v>
      </c>
      <c r="F16" s="19">
        <f t="shared" si="3"/>
        <v>8.1209860323886645</v>
      </c>
      <c r="G16" s="19">
        <f t="shared" si="4"/>
        <v>3.2483944129554656</v>
      </c>
      <c r="H16" s="20">
        <f t="shared" si="5"/>
        <v>15.429873461538461</v>
      </c>
    </row>
    <row r="17" spans="1:8" x14ac:dyDescent="0.2">
      <c r="A17" s="8">
        <f t="shared" si="6"/>
        <v>10</v>
      </c>
      <c r="B17" s="18">
        <v>32273.3</v>
      </c>
      <c r="C17" s="18">
        <f t="shared" si="0"/>
        <v>32918.766000000003</v>
      </c>
      <c r="D17" s="18">
        <f t="shared" si="1"/>
        <v>2743.2305000000001</v>
      </c>
      <c r="E17" s="19">
        <f t="shared" si="2"/>
        <v>16.659294534412957</v>
      </c>
      <c r="F17" s="19">
        <f t="shared" si="3"/>
        <v>8.3296472672064787</v>
      </c>
      <c r="G17" s="19">
        <f t="shared" si="4"/>
        <v>3.3318589068825917</v>
      </c>
      <c r="H17" s="20">
        <f t="shared" si="5"/>
        <v>15.826329807692309</v>
      </c>
    </row>
    <row r="18" spans="1:8" x14ac:dyDescent="0.2">
      <c r="A18" s="8">
        <f t="shared" si="6"/>
        <v>11</v>
      </c>
      <c r="B18" s="18">
        <v>32273.3</v>
      </c>
      <c r="C18" s="18">
        <f t="shared" si="0"/>
        <v>32918.766000000003</v>
      </c>
      <c r="D18" s="18">
        <f t="shared" si="1"/>
        <v>2743.2305000000001</v>
      </c>
      <c r="E18" s="19">
        <f t="shared" si="2"/>
        <v>16.659294534412957</v>
      </c>
      <c r="F18" s="19">
        <f t="shared" si="3"/>
        <v>8.3296472672064787</v>
      </c>
      <c r="G18" s="19">
        <f t="shared" si="4"/>
        <v>3.3318589068825917</v>
      </c>
      <c r="H18" s="20">
        <f t="shared" si="5"/>
        <v>15.826329807692309</v>
      </c>
    </row>
    <row r="19" spans="1:8" x14ac:dyDescent="0.2">
      <c r="A19" s="8">
        <f t="shared" si="6"/>
        <v>12</v>
      </c>
      <c r="B19" s="18">
        <v>33624.17</v>
      </c>
      <c r="C19" s="18">
        <f t="shared" si="0"/>
        <v>34296.653399999996</v>
      </c>
      <c r="D19" s="18">
        <f t="shared" si="1"/>
        <v>2858.0544499999996</v>
      </c>
      <c r="E19" s="19">
        <f t="shared" si="2"/>
        <v>17.356605971659917</v>
      </c>
      <c r="F19" s="19">
        <f t="shared" si="3"/>
        <v>8.6783029858299585</v>
      </c>
      <c r="G19" s="19">
        <f t="shared" si="4"/>
        <v>3.4713211943319835</v>
      </c>
      <c r="H19" s="20">
        <f t="shared" si="5"/>
        <v>16.488775673076923</v>
      </c>
    </row>
    <row r="20" spans="1:8" x14ac:dyDescent="0.2">
      <c r="A20" s="8">
        <f t="shared" si="6"/>
        <v>13</v>
      </c>
      <c r="B20" s="18">
        <v>33639.449999999997</v>
      </c>
      <c r="C20" s="18">
        <f t="shared" si="0"/>
        <v>34312.238999999994</v>
      </c>
      <c r="D20" s="18">
        <f t="shared" si="1"/>
        <v>2859.3532500000001</v>
      </c>
      <c r="E20" s="19">
        <f t="shared" si="2"/>
        <v>17.364493421052629</v>
      </c>
      <c r="F20" s="19">
        <f t="shared" si="3"/>
        <v>8.6822467105263144</v>
      </c>
      <c r="G20" s="19">
        <f t="shared" si="4"/>
        <v>3.4728986842105258</v>
      </c>
      <c r="H20" s="20">
        <f t="shared" si="5"/>
        <v>16.496268749999999</v>
      </c>
    </row>
    <row r="21" spans="1:8" x14ac:dyDescent="0.2">
      <c r="A21" s="8">
        <f t="shared" si="6"/>
        <v>14</v>
      </c>
      <c r="B21" s="18">
        <v>35030.31</v>
      </c>
      <c r="C21" s="18">
        <f t="shared" si="0"/>
        <v>35730.9162</v>
      </c>
      <c r="D21" s="18">
        <f t="shared" si="1"/>
        <v>2977.5763499999998</v>
      </c>
      <c r="E21" s="19">
        <f t="shared" si="2"/>
        <v>18.082447469635628</v>
      </c>
      <c r="F21" s="19">
        <f t="shared" si="3"/>
        <v>9.0412237348178142</v>
      </c>
      <c r="G21" s="19">
        <f t="shared" si="4"/>
        <v>3.6164894939271255</v>
      </c>
      <c r="H21" s="20">
        <f t="shared" si="5"/>
        <v>17.178325096153845</v>
      </c>
    </row>
    <row r="22" spans="1:8" x14ac:dyDescent="0.2">
      <c r="A22" s="8">
        <f t="shared" si="6"/>
        <v>15</v>
      </c>
      <c r="B22" s="18">
        <v>35045.4</v>
      </c>
      <c r="C22" s="18">
        <f t="shared" si="0"/>
        <v>35746.308000000005</v>
      </c>
      <c r="D22" s="18">
        <f t="shared" si="1"/>
        <v>2978.8590000000004</v>
      </c>
      <c r="E22" s="19">
        <f t="shared" si="2"/>
        <v>18.090236842105266</v>
      </c>
      <c r="F22" s="19">
        <f t="shared" si="3"/>
        <v>9.0451184210526332</v>
      </c>
      <c r="G22" s="19">
        <f t="shared" si="4"/>
        <v>3.6180473684210535</v>
      </c>
      <c r="H22" s="20">
        <f t="shared" si="5"/>
        <v>17.185725000000001</v>
      </c>
    </row>
    <row r="23" spans="1:8" x14ac:dyDescent="0.2">
      <c r="A23" s="8">
        <f t="shared" si="6"/>
        <v>16</v>
      </c>
      <c r="B23" s="18">
        <v>36436.26</v>
      </c>
      <c r="C23" s="18">
        <f t="shared" si="0"/>
        <v>37164.985200000003</v>
      </c>
      <c r="D23" s="18">
        <f t="shared" si="1"/>
        <v>3097.0821000000001</v>
      </c>
      <c r="E23" s="19">
        <f t="shared" si="2"/>
        <v>18.808190890688259</v>
      </c>
      <c r="F23" s="19">
        <f t="shared" si="3"/>
        <v>9.4040954453441294</v>
      </c>
      <c r="G23" s="19">
        <f t="shared" si="4"/>
        <v>3.7616381781376518</v>
      </c>
      <c r="H23" s="20">
        <f t="shared" si="5"/>
        <v>17.867781346153848</v>
      </c>
    </row>
    <row r="24" spans="1:8" x14ac:dyDescent="0.2">
      <c r="A24" s="8">
        <f t="shared" si="6"/>
        <v>17</v>
      </c>
      <c r="B24" s="18">
        <v>36451.410000000003</v>
      </c>
      <c r="C24" s="18">
        <f t="shared" si="0"/>
        <v>37180.438200000004</v>
      </c>
      <c r="D24" s="18">
        <f t="shared" si="1"/>
        <v>3098.3698500000005</v>
      </c>
      <c r="E24" s="19">
        <f t="shared" si="2"/>
        <v>18.816011234817815</v>
      </c>
      <c r="F24" s="19">
        <f t="shared" si="3"/>
        <v>9.4080056174089073</v>
      </c>
      <c r="G24" s="19">
        <f t="shared" si="4"/>
        <v>3.7632022469635631</v>
      </c>
      <c r="H24" s="20">
        <f t="shared" si="5"/>
        <v>17.875210673076925</v>
      </c>
    </row>
    <row r="25" spans="1:8" x14ac:dyDescent="0.2">
      <c r="A25" s="8">
        <f t="shared" si="6"/>
        <v>18</v>
      </c>
      <c r="B25" s="18">
        <v>37842.25</v>
      </c>
      <c r="C25" s="18">
        <f t="shared" si="0"/>
        <v>38599.095000000001</v>
      </c>
      <c r="D25" s="18">
        <f t="shared" si="1"/>
        <v>3216.5912500000004</v>
      </c>
      <c r="E25" s="19">
        <f t="shared" si="2"/>
        <v>19.533954959514169</v>
      </c>
      <c r="F25" s="19">
        <f t="shared" si="3"/>
        <v>9.7669774797570845</v>
      </c>
      <c r="G25" s="19">
        <f t="shared" si="4"/>
        <v>3.9067909919028336</v>
      </c>
      <c r="H25" s="20">
        <f t="shared" si="5"/>
        <v>18.557257211538463</v>
      </c>
    </row>
    <row r="26" spans="1:8" x14ac:dyDescent="0.2">
      <c r="A26" s="8">
        <f t="shared" si="6"/>
        <v>19</v>
      </c>
      <c r="B26" s="18">
        <v>37857.360000000001</v>
      </c>
      <c r="C26" s="18">
        <f t="shared" si="0"/>
        <v>38614.5072</v>
      </c>
      <c r="D26" s="18">
        <f t="shared" si="1"/>
        <v>3217.8756000000003</v>
      </c>
      <c r="E26" s="19">
        <f t="shared" si="2"/>
        <v>19.541754655870445</v>
      </c>
      <c r="F26" s="19">
        <f t="shared" si="3"/>
        <v>9.7708773279352226</v>
      </c>
      <c r="G26" s="19">
        <f t="shared" si="4"/>
        <v>3.9083509311740889</v>
      </c>
      <c r="H26" s="20">
        <f t="shared" si="5"/>
        <v>18.564666923076924</v>
      </c>
    </row>
    <row r="27" spans="1:8" x14ac:dyDescent="0.2">
      <c r="A27" s="8">
        <f t="shared" si="6"/>
        <v>20</v>
      </c>
      <c r="B27" s="18">
        <v>39248.22</v>
      </c>
      <c r="C27" s="18">
        <f t="shared" si="0"/>
        <v>40033.184399999998</v>
      </c>
      <c r="D27" s="18">
        <f t="shared" si="1"/>
        <v>3336.0987</v>
      </c>
      <c r="E27" s="19">
        <f t="shared" si="2"/>
        <v>20.259708704453441</v>
      </c>
      <c r="F27" s="19">
        <f t="shared" si="3"/>
        <v>10.129854352226721</v>
      </c>
      <c r="G27" s="19">
        <f t="shared" si="4"/>
        <v>4.0519417408906886</v>
      </c>
      <c r="H27" s="20">
        <f t="shared" si="5"/>
        <v>19.246723269230767</v>
      </c>
    </row>
    <row r="28" spans="1:8" x14ac:dyDescent="0.2">
      <c r="A28" s="8">
        <f t="shared" si="6"/>
        <v>21</v>
      </c>
      <c r="B28" s="18">
        <v>39263.370000000003</v>
      </c>
      <c r="C28" s="18">
        <f t="shared" si="0"/>
        <v>40048.637400000007</v>
      </c>
      <c r="D28" s="18">
        <f t="shared" si="1"/>
        <v>3337.3864500000004</v>
      </c>
      <c r="E28" s="19">
        <f t="shared" si="2"/>
        <v>20.267529048583</v>
      </c>
      <c r="F28" s="19">
        <f t="shared" si="3"/>
        <v>10.1337645242915</v>
      </c>
      <c r="G28" s="19">
        <f t="shared" si="4"/>
        <v>4.0535058097165999</v>
      </c>
      <c r="H28" s="20">
        <f t="shared" si="5"/>
        <v>19.254152596153851</v>
      </c>
    </row>
    <row r="29" spans="1:8" x14ac:dyDescent="0.2">
      <c r="A29" s="8">
        <f t="shared" si="6"/>
        <v>22</v>
      </c>
      <c r="B29" s="18">
        <v>40654.21</v>
      </c>
      <c r="C29" s="18">
        <f t="shared" si="0"/>
        <v>41467.294199999997</v>
      </c>
      <c r="D29" s="18">
        <f t="shared" si="1"/>
        <v>3455.6078500000003</v>
      </c>
      <c r="E29" s="19">
        <f t="shared" si="2"/>
        <v>20.985472773279351</v>
      </c>
      <c r="F29" s="19">
        <f t="shared" si="3"/>
        <v>10.492736386639676</v>
      </c>
      <c r="G29" s="19">
        <f t="shared" si="4"/>
        <v>4.1970945546558704</v>
      </c>
      <c r="H29" s="20">
        <f t="shared" si="5"/>
        <v>19.936199134615382</v>
      </c>
    </row>
    <row r="30" spans="1:8" x14ac:dyDescent="0.2">
      <c r="A30" s="8">
        <f t="shared" si="6"/>
        <v>23</v>
      </c>
      <c r="B30" s="18">
        <v>42060.18</v>
      </c>
      <c r="C30" s="18">
        <f t="shared" si="0"/>
        <v>42901.383600000001</v>
      </c>
      <c r="D30" s="18">
        <f t="shared" si="1"/>
        <v>3575.1152999999999</v>
      </c>
      <c r="E30" s="19">
        <f t="shared" si="2"/>
        <v>21.711226518218623</v>
      </c>
      <c r="F30" s="19">
        <f t="shared" si="3"/>
        <v>10.855613259109312</v>
      </c>
      <c r="G30" s="19">
        <f t="shared" si="4"/>
        <v>4.3422453036437245</v>
      </c>
      <c r="H30" s="20">
        <f t="shared" si="5"/>
        <v>20.625665192307693</v>
      </c>
    </row>
    <row r="31" spans="1:8" x14ac:dyDescent="0.2">
      <c r="A31" s="8">
        <f t="shared" si="6"/>
        <v>24</v>
      </c>
      <c r="B31" s="18">
        <v>43451.040000000001</v>
      </c>
      <c r="C31" s="18">
        <f t="shared" si="0"/>
        <v>44320.060799999999</v>
      </c>
      <c r="D31" s="18">
        <f t="shared" si="1"/>
        <v>3693.3384000000001</v>
      </c>
      <c r="E31" s="19">
        <f t="shared" si="2"/>
        <v>22.42918056680162</v>
      </c>
      <c r="F31" s="19">
        <f t="shared" si="3"/>
        <v>11.21459028340081</v>
      </c>
      <c r="G31" s="19">
        <f t="shared" si="4"/>
        <v>4.4858361133603237</v>
      </c>
      <c r="H31" s="20">
        <f t="shared" si="5"/>
        <v>21.307721538461539</v>
      </c>
    </row>
    <row r="32" spans="1:8" x14ac:dyDescent="0.2">
      <c r="A32" s="8">
        <f t="shared" si="6"/>
        <v>25</v>
      </c>
      <c r="B32" s="18">
        <v>43544.99</v>
      </c>
      <c r="C32" s="18">
        <f t="shared" si="0"/>
        <v>44415.889799999997</v>
      </c>
      <c r="D32" s="18">
        <f t="shared" si="1"/>
        <v>3701.3241499999999</v>
      </c>
      <c r="E32" s="19">
        <f t="shared" si="2"/>
        <v>22.477677024291495</v>
      </c>
      <c r="F32" s="19">
        <f t="shared" si="3"/>
        <v>11.238838512145747</v>
      </c>
      <c r="G32" s="19">
        <f t="shared" si="4"/>
        <v>4.4955354048582992</v>
      </c>
      <c r="H32" s="20">
        <f t="shared" si="5"/>
        <v>21.353793173076923</v>
      </c>
    </row>
    <row r="33" spans="1:8" x14ac:dyDescent="0.2">
      <c r="A33" s="8">
        <f t="shared" si="6"/>
        <v>26</v>
      </c>
      <c r="B33" s="18">
        <v>43618.07</v>
      </c>
      <c r="C33" s="18">
        <f t="shared" si="0"/>
        <v>44490.431400000001</v>
      </c>
      <c r="D33" s="18">
        <f t="shared" si="1"/>
        <v>3707.53595</v>
      </c>
      <c r="E33" s="19">
        <f t="shared" si="2"/>
        <v>22.515400506072876</v>
      </c>
      <c r="F33" s="19">
        <f t="shared" si="3"/>
        <v>11.257700253036438</v>
      </c>
      <c r="G33" s="19">
        <f t="shared" si="4"/>
        <v>4.5030801012145751</v>
      </c>
      <c r="H33" s="20">
        <f t="shared" si="5"/>
        <v>21.389630480769231</v>
      </c>
    </row>
    <row r="34" spans="1:8" x14ac:dyDescent="0.2">
      <c r="A34" s="8">
        <f t="shared" si="6"/>
        <v>27</v>
      </c>
      <c r="B34" s="18">
        <v>43700.99</v>
      </c>
      <c r="C34" s="18">
        <f t="shared" si="0"/>
        <v>44575.0098</v>
      </c>
      <c r="D34" s="18">
        <f t="shared" si="1"/>
        <v>3714.5841499999997</v>
      </c>
      <c r="E34" s="19">
        <f t="shared" si="2"/>
        <v>22.558203340080972</v>
      </c>
      <c r="F34" s="19">
        <f t="shared" si="3"/>
        <v>11.279101670040486</v>
      </c>
      <c r="G34" s="19">
        <f t="shared" si="4"/>
        <v>4.5116406680161942</v>
      </c>
      <c r="H34" s="20">
        <f t="shared" si="5"/>
        <v>21.430293173076922</v>
      </c>
    </row>
    <row r="35" spans="1:8" x14ac:dyDescent="0.2">
      <c r="A35" s="8">
        <f t="shared" si="6"/>
        <v>28</v>
      </c>
      <c r="B35" s="18">
        <v>43763.73</v>
      </c>
      <c r="C35" s="18">
        <f t="shared" si="0"/>
        <v>44639.004600000007</v>
      </c>
      <c r="D35" s="18">
        <f t="shared" si="1"/>
        <v>3719.9170500000005</v>
      </c>
      <c r="E35" s="19">
        <f t="shared" si="2"/>
        <v>22.59058937246964</v>
      </c>
      <c r="F35" s="19">
        <f t="shared" si="3"/>
        <v>11.29529468623482</v>
      </c>
      <c r="G35" s="19">
        <f t="shared" si="4"/>
        <v>4.5181178744939281</v>
      </c>
      <c r="H35" s="20">
        <f t="shared" si="5"/>
        <v>21.461059903846156</v>
      </c>
    </row>
    <row r="36" spans="1:8" x14ac:dyDescent="0.2">
      <c r="A36" s="8">
        <f t="shared" si="6"/>
        <v>29</v>
      </c>
      <c r="B36" s="18">
        <v>43821.83</v>
      </c>
      <c r="C36" s="18">
        <f t="shared" si="0"/>
        <v>44698.266600000003</v>
      </c>
      <c r="D36" s="18">
        <f t="shared" si="1"/>
        <v>3724.8555500000002</v>
      </c>
      <c r="E36" s="19">
        <f t="shared" si="2"/>
        <v>22.620580263157898</v>
      </c>
      <c r="F36" s="19">
        <f t="shared" si="3"/>
        <v>11.310290131578949</v>
      </c>
      <c r="G36" s="19">
        <f t="shared" si="4"/>
        <v>4.5241160526315793</v>
      </c>
      <c r="H36" s="20">
        <f t="shared" si="5"/>
        <v>21.489551250000002</v>
      </c>
    </row>
    <row r="37" spans="1:8" x14ac:dyDescent="0.2">
      <c r="A37" s="8">
        <f t="shared" si="6"/>
        <v>30</v>
      </c>
      <c r="B37" s="18">
        <v>43875.69</v>
      </c>
      <c r="C37" s="18">
        <f t="shared" si="0"/>
        <v>44753.203800000003</v>
      </c>
      <c r="D37" s="18">
        <f t="shared" si="1"/>
        <v>3729.4336500000004</v>
      </c>
      <c r="E37" s="19">
        <f t="shared" si="2"/>
        <v>22.648382489878543</v>
      </c>
      <c r="F37" s="19">
        <f t="shared" si="3"/>
        <v>11.324191244939271</v>
      </c>
      <c r="G37" s="19">
        <f t="shared" si="4"/>
        <v>4.5296764979757089</v>
      </c>
      <c r="H37" s="20">
        <f t="shared" si="5"/>
        <v>21.515963365384618</v>
      </c>
    </row>
    <row r="38" spans="1:8" x14ac:dyDescent="0.2">
      <c r="A38" s="8">
        <f t="shared" si="6"/>
        <v>31</v>
      </c>
      <c r="B38" s="18">
        <v>43925.53</v>
      </c>
      <c r="C38" s="18">
        <f t="shared" si="0"/>
        <v>44804.0406</v>
      </c>
      <c r="D38" s="18">
        <f t="shared" si="1"/>
        <v>3733.6700499999997</v>
      </c>
      <c r="E38" s="19">
        <f t="shared" si="2"/>
        <v>22.674109615384616</v>
      </c>
      <c r="F38" s="19">
        <f t="shared" si="3"/>
        <v>11.337054807692308</v>
      </c>
      <c r="G38" s="19">
        <f t="shared" si="4"/>
        <v>4.5348219230769233</v>
      </c>
      <c r="H38" s="20">
        <f t="shared" si="5"/>
        <v>21.540404134615386</v>
      </c>
    </row>
    <row r="39" spans="1:8" x14ac:dyDescent="0.2">
      <c r="A39" s="8">
        <f t="shared" si="6"/>
        <v>32</v>
      </c>
      <c r="B39" s="18">
        <v>43971.71</v>
      </c>
      <c r="C39" s="18">
        <f t="shared" si="0"/>
        <v>44851.144200000002</v>
      </c>
      <c r="D39" s="18">
        <f t="shared" si="1"/>
        <v>3737.5953500000001</v>
      </c>
      <c r="E39" s="19">
        <f t="shared" si="2"/>
        <v>22.697947469635629</v>
      </c>
      <c r="F39" s="19">
        <f t="shared" si="3"/>
        <v>11.348973734817815</v>
      </c>
      <c r="G39" s="19">
        <f t="shared" si="4"/>
        <v>4.5395894939271262</v>
      </c>
      <c r="H39" s="20">
        <f t="shared" si="5"/>
        <v>21.563050096153848</v>
      </c>
    </row>
    <row r="40" spans="1:8" x14ac:dyDescent="0.2">
      <c r="A40" s="8">
        <f t="shared" si="6"/>
        <v>33</v>
      </c>
      <c r="B40" s="18">
        <v>44014.45</v>
      </c>
      <c r="C40" s="18">
        <f t="shared" si="0"/>
        <v>44894.739000000001</v>
      </c>
      <c r="D40" s="18">
        <f t="shared" si="1"/>
        <v>3741.2282499999997</v>
      </c>
      <c r="E40" s="19">
        <f t="shared" si="2"/>
        <v>22.720009615384615</v>
      </c>
      <c r="F40" s="19">
        <f t="shared" si="3"/>
        <v>11.360004807692308</v>
      </c>
      <c r="G40" s="19">
        <f t="shared" si="4"/>
        <v>4.5440019230769231</v>
      </c>
      <c r="H40" s="20">
        <f t="shared" si="5"/>
        <v>21.584009134615386</v>
      </c>
    </row>
    <row r="41" spans="1:8" x14ac:dyDescent="0.2">
      <c r="A41" s="8">
        <f t="shared" si="6"/>
        <v>34</v>
      </c>
      <c r="B41" s="18">
        <v>44054.05</v>
      </c>
      <c r="C41" s="18">
        <f t="shared" si="0"/>
        <v>44935.131000000001</v>
      </c>
      <c r="D41" s="18">
        <f t="shared" si="1"/>
        <v>3744.5942500000001</v>
      </c>
      <c r="E41" s="19">
        <f t="shared" si="2"/>
        <v>22.740450910931173</v>
      </c>
      <c r="F41" s="19">
        <f t="shared" si="3"/>
        <v>11.370225455465587</v>
      </c>
      <c r="G41" s="19">
        <f t="shared" si="4"/>
        <v>4.5480901821862343</v>
      </c>
      <c r="H41" s="20">
        <f t="shared" si="5"/>
        <v>21.603428365384616</v>
      </c>
    </row>
    <row r="42" spans="1:8" x14ac:dyDescent="0.2">
      <c r="A42" s="21">
        <f t="shared" si="6"/>
        <v>35</v>
      </c>
      <c r="B42" s="22">
        <v>44090.69</v>
      </c>
      <c r="C42" s="22">
        <f t="shared" si="0"/>
        <v>44972.503800000006</v>
      </c>
      <c r="D42" s="22">
        <f t="shared" si="1"/>
        <v>3747.7086500000005</v>
      </c>
      <c r="E42" s="23">
        <f t="shared" si="2"/>
        <v>22.759364271255063</v>
      </c>
      <c r="F42" s="23">
        <f t="shared" si="3"/>
        <v>11.379682135627531</v>
      </c>
      <c r="G42" s="23">
        <f t="shared" si="4"/>
        <v>4.5518728542510125</v>
      </c>
      <c r="H42" s="24">
        <f t="shared" si="5"/>
        <v>21.621396057692312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24</v>
      </c>
      <c r="B1" s="1" t="s">
        <v>57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7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29153.06</v>
      </c>
      <c r="C7" s="18">
        <f t="shared" ref="C7:C42" si="0">B7*$D$3</f>
        <v>29736.121200000001</v>
      </c>
      <c r="D7" s="18">
        <f t="shared" ref="D7:D42" si="1">B7/12*$D$3</f>
        <v>2478.0101</v>
      </c>
      <c r="E7" s="19">
        <f t="shared" ref="E7:E42" si="2">C7/1976</f>
        <v>15.048644331983807</v>
      </c>
      <c r="F7" s="19">
        <f>E7/2</f>
        <v>7.5243221659919035</v>
      </c>
      <c r="G7" s="19">
        <f>E7/5</f>
        <v>3.0097288663967614</v>
      </c>
      <c r="H7" s="20">
        <f>C7/2080</f>
        <v>14.296212115384616</v>
      </c>
    </row>
    <row r="8" spans="1:8" x14ac:dyDescent="0.2">
      <c r="A8" s="8">
        <f>A7+1</f>
        <v>1</v>
      </c>
      <c r="B8" s="18">
        <v>29417.61</v>
      </c>
      <c r="C8" s="18">
        <f t="shared" si="0"/>
        <v>30005.962200000002</v>
      </c>
      <c r="D8" s="18">
        <f t="shared" si="1"/>
        <v>2500.4968500000004</v>
      </c>
      <c r="E8" s="19">
        <f t="shared" si="2"/>
        <v>15.185203542510122</v>
      </c>
      <c r="F8" s="19">
        <f t="shared" ref="F8:F42" si="3">E8/2</f>
        <v>7.5926017712550609</v>
      </c>
      <c r="G8" s="19">
        <f t="shared" ref="G8:G42" si="4">E8/5</f>
        <v>3.0370407085020243</v>
      </c>
      <c r="H8" s="20">
        <f t="shared" ref="H8:H42" si="5">C8/2080</f>
        <v>14.425943365384617</v>
      </c>
    </row>
    <row r="9" spans="1:8" x14ac:dyDescent="0.2">
      <c r="A9" s="8">
        <f t="shared" ref="A9:A42" si="6">A8+1</f>
        <v>2</v>
      </c>
      <c r="B9" s="18">
        <v>30244.11</v>
      </c>
      <c r="C9" s="18">
        <f t="shared" si="0"/>
        <v>30848.992200000001</v>
      </c>
      <c r="D9" s="18">
        <f t="shared" si="1"/>
        <v>2570.74935</v>
      </c>
      <c r="E9" s="19">
        <f t="shared" si="2"/>
        <v>15.611838157894738</v>
      </c>
      <c r="F9" s="19">
        <f t="shared" si="3"/>
        <v>7.8059190789473689</v>
      </c>
      <c r="G9" s="19">
        <f t="shared" si="4"/>
        <v>3.1223676315789475</v>
      </c>
      <c r="H9" s="20">
        <f t="shared" si="5"/>
        <v>14.83124625</v>
      </c>
    </row>
    <row r="10" spans="1:8" x14ac:dyDescent="0.2">
      <c r="A10" s="8">
        <f t="shared" si="6"/>
        <v>3</v>
      </c>
      <c r="B10" s="18">
        <v>31359.62</v>
      </c>
      <c r="C10" s="18">
        <f t="shared" si="0"/>
        <v>31986.812399999999</v>
      </c>
      <c r="D10" s="18">
        <f t="shared" si="1"/>
        <v>2665.5677000000001</v>
      </c>
      <c r="E10" s="19">
        <f t="shared" si="2"/>
        <v>16.18765809716599</v>
      </c>
      <c r="F10" s="19">
        <f t="shared" si="3"/>
        <v>8.0938290485829949</v>
      </c>
      <c r="G10" s="19">
        <f t="shared" si="4"/>
        <v>3.2375316194331978</v>
      </c>
      <c r="H10" s="20">
        <f t="shared" si="5"/>
        <v>15.378275192307692</v>
      </c>
    </row>
    <row r="11" spans="1:8" x14ac:dyDescent="0.2">
      <c r="A11" s="8">
        <f t="shared" si="6"/>
        <v>4</v>
      </c>
      <c r="B11" s="18">
        <v>32273.3</v>
      </c>
      <c r="C11" s="18">
        <f t="shared" si="0"/>
        <v>32918.766000000003</v>
      </c>
      <c r="D11" s="18">
        <f t="shared" si="1"/>
        <v>2743.2305000000001</v>
      </c>
      <c r="E11" s="19">
        <f t="shared" si="2"/>
        <v>16.659294534412957</v>
      </c>
      <c r="F11" s="19">
        <f t="shared" si="3"/>
        <v>8.3296472672064787</v>
      </c>
      <c r="G11" s="19">
        <f t="shared" si="4"/>
        <v>3.3318589068825917</v>
      </c>
      <c r="H11" s="20">
        <f t="shared" si="5"/>
        <v>15.826329807692309</v>
      </c>
    </row>
    <row r="12" spans="1:8" x14ac:dyDescent="0.2">
      <c r="A12" s="8">
        <f t="shared" si="6"/>
        <v>5</v>
      </c>
      <c r="B12" s="18">
        <v>32273.3</v>
      </c>
      <c r="C12" s="18">
        <f t="shared" si="0"/>
        <v>32918.766000000003</v>
      </c>
      <c r="D12" s="18">
        <f t="shared" si="1"/>
        <v>2743.2305000000001</v>
      </c>
      <c r="E12" s="19">
        <f t="shared" si="2"/>
        <v>16.659294534412957</v>
      </c>
      <c r="F12" s="19">
        <f t="shared" si="3"/>
        <v>8.3296472672064787</v>
      </c>
      <c r="G12" s="19">
        <f t="shared" si="4"/>
        <v>3.3318589068825917</v>
      </c>
      <c r="H12" s="20">
        <f t="shared" si="5"/>
        <v>15.826329807692309</v>
      </c>
    </row>
    <row r="13" spans="1:8" x14ac:dyDescent="0.2">
      <c r="A13" s="8">
        <f t="shared" si="6"/>
        <v>6</v>
      </c>
      <c r="B13" s="18">
        <v>33422.949999999997</v>
      </c>
      <c r="C13" s="18">
        <f t="shared" si="0"/>
        <v>34091.409</v>
      </c>
      <c r="D13" s="18">
        <f t="shared" si="1"/>
        <v>2840.9507499999995</v>
      </c>
      <c r="E13" s="19">
        <f t="shared" si="2"/>
        <v>17.252737348178137</v>
      </c>
      <c r="F13" s="19">
        <f t="shared" si="3"/>
        <v>8.6263686740890684</v>
      </c>
      <c r="G13" s="19">
        <f t="shared" si="4"/>
        <v>3.4505474696356275</v>
      </c>
      <c r="H13" s="20">
        <f t="shared" si="5"/>
        <v>16.390100480769231</v>
      </c>
    </row>
    <row r="14" spans="1:8" x14ac:dyDescent="0.2">
      <c r="A14" s="8">
        <f t="shared" si="6"/>
        <v>7</v>
      </c>
      <c r="B14" s="18">
        <v>33434.230000000003</v>
      </c>
      <c r="C14" s="18">
        <f t="shared" si="0"/>
        <v>34102.914600000004</v>
      </c>
      <c r="D14" s="18">
        <f t="shared" si="1"/>
        <v>2841.9095500000003</v>
      </c>
      <c r="E14" s="19">
        <f t="shared" si="2"/>
        <v>17.258560020242918</v>
      </c>
      <c r="F14" s="19">
        <f t="shared" si="3"/>
        <v>8.6292800101214588</v>
      </c>
      <c r="G14" s="19">
        <f t="shared" si="4"/>
        <v>3.4517120040485834</v>
      </c>
      <c r="H14" s="20">
        <f t="shared" si="5"/>
        <v>16.395632019230771</v>
      </c>
    </row>
    <row r="15" spans="1:8" x14ac:dyDescent="0.2">
      <c r="A15" s="8">
        <f t="shared" si="6"/>
        <v>8</v>
      </c>
      <c r="B15" s="18">
        <v>35014.769999999997</v>
      </c>
      <c r="C15" s="18">
        <f t="shared" si="0"/>
        <v>35715.065399999999</v>
      </c>
      <c r="D15" s="18">
        <f t="shared" si="1"/>
        <v>2976.2554499999997</v>
      </c>
      <c r="E15" s="19">
        <f t="shared" si="2"/>
        <v>18.074425809716598</v>
      </c>
      <c r="F15" s="19">
        <f t="shared" si="3"/>
        <v>9.0372129048582988</v>
      </c>
      <c r="G15" s="19">
        <f t="shared" si="4"/>
        <v>3.6148851619433193</v>
      </c>
      <c r="H15" s="20">
        <f t="shared" si="5"/>
        <v>17.170704519230767</v>
      </c>
    </row>
    <row r="16" spans="1:8" x14ac:dyDescent="0.2">
      <c r="A16" s="8">
        <f t="shared" si="6"/>
        <v>9</v>
      </c>
      <c r="B16" s="18">
        <v>35029.47</v>
      </c>
      <c r="C16" s="18">
        <f t="shared" si="0"/>
        <v>35730.059399999998</v>
      </c>
      <c r="D16" s="18">
        <f t="shared" si="1"/>
        <v>2977.50495</v>
      </c>
      <c r="E16" s="19">
        <f t="shared" si="2"/>
        <v>18.08201386639676</v>
      </c>
      <c r="F16" s="19">
        <f t="shared" si="3"/>
        <v>9.0410069331983802</v>
      </c>
      <c r="G16" s="19">
        <f t="shared" si="4"/>
        <v>3.616402773279352</v>
      </c>
      <c r="H16" s="20">
        <f t="shared" si="5"/>
        <v>17.177913173076924</v>
      </c>
    </row>
    <row r="17" spans="1:8" x14ac:dyDescent="0.2">
      <c r="A17" s="8">
        <f t="shared" si="6"/>
        <v>10</v>
      </c>
      <c r="B17" s="18">
        <v>36609.99</v>
      </c>
      <c r="C17" s="18">
        <f t="shared" si="0"/>
        <v>37342.1898</v>
      </c>
      <c r="D17" s="18">
        <f t="shared" si="1"/>
        <v>3111.84915</v>
      </c>
      <c r="E17" s="19">
        <f t="shared" si="2"/>
        <v>18.897869331983806</v>
      </c>
      <c r="F17" s="19">
        <f t="shared" si="3"/>
        <v>9.4489346659919029</v>
      </c>
      <c r="G17" s="19">
        <f t="shared" si="4"/>
        <v>3.7795738663967611</v>
      </c>
      <c r="H17" s="20">
        <f t="shared" si="5"/>
        <v>17.952975865384616</v>
      </c>
    </row>
    <row r="18" spans="1:8" x14ac:dyDescent="0.2">
      <c r="A18" s="8">
        <f t="shared" si="6"/>
        <v>11</v>
      </c>
      <c r="B18" s="18">
        <v>36627.15</v>
      </c>
      <c r="C18" s="18">
        <f t="shared" si="0"/>
        <v>37359.692999999999</v>
      </c>
      <c r="D18" s="18">
        <f t="shared" si="1"/>
        <v>3113.3077500000004</v>
      </c>
      <c r="E18" s="19">
        <f t="shared" si="2"/>
        <v>18.906727226720648</v>
      </c>
      <c r="F18" s="19">
        <f t="shared" si="3"/>
        <v>9.4533636133603238</v>
      </c>
      <c r="G18" s="19">
        <f t="shared" si="4"/>
        <v>3.7813454453441295</v>
      </c>
      <c r="H18" s="20">
        <f t="shared" si="5"/>
        <v>17.961390865384615</v>
      </c>
    </row>
    <row r="19" spans="1:8" x14ac:dyDescent="0.2">
      <c r="A19" s="8">
        <f t="shared" si="6"/>
        <v>12</v>
      </c>
      <c r="B19" s="18">
        <v>38207.69</v>
      </c>
      <c r="C19" s="18">
        <f t="shared" si="0"/>
        <v>38971.843800000002</v>
      </c>
      <c r="D19" s="18">
        <f t="shared" si="1"/>
        <v>3247.6536500000002</v>
      </c>
      <c r="E19" s="19">
        <f t="shared" si="2"/>
        <v>19.722593016194335</v>
      </c>
      <c r="F19" s="19">
        <f t="shared" si="3"/>
        <v>9.8612965080971673</v>
      </c>
      <c r="G19" s="19">
        <f t="shared" si="4"/>
        <v>3.9445186032388668</v>
      </c>
      <c r="H19" s="20">
        <f t="shared" si="5"/>
        <v>18.736463365384616</v>
      </c>
    </row>
    <row r="20" spans="1:8" x14ac:dyDescent="0.2">
      <c r="A20" s="8">
        <f t="shared" si="6"/>
        <v>13</v>
      </c>
      <c r="B20" s="18">
        <v>38224.85</v>
      </c>
      <c r="C20" s="18">
        <f t="shared" si="0"/>
        <v>38989.347000000002</v>
      </c>
      <c r="D20" s="18">
        <f t="shared" si="1"/>
        <v>3249.1122500000001</v>
      </c>
      <c r="E20" s="19">
        <f t="shared" si="2"/>
        <v>19.731450910931176</v>
      </c>
      <c r="F20" s="19">
        <f t="shared" si="3"/>
        <v>9.8657254554655882</v>
      </c>
      <c r="G20" s="19">
        <f t="shared" si="4"/>
        <v>3.9462901821862353</v>
      </c>
      <c r="H20" s="20">
        <f t="shared" si="5"/>
        <v>18.744878365384615</v>
      </c>
    </row>
    <row r="21" spans="1:8" x14ac:dyDescent="0.2">
      <c r="A21" s="8">
        <f t="shared" si="6"/>
        <v>14</v>
      </c>
      <c r="B21" s="18">
        <v>39805.379999999997</v>
      </c>
      <c r="C21" s="18">
        <f t="shared" si="0"/>
        <v>40601.4876</v>
      </c>
      <c r="D21" s="18">
        <f t="shared" si="1"/>
        <v>3383.4573</v>
      </c>
      <c r="E21" s="19">
        <f t="shared" si="2"/>
        <v>20.547311538461539</v>
      </c>
      <c r="F21" s="19">
        <f t="shared" si="3"/>
        <v>10.27365576923077</v>
      </c>
      <c r="G21" s="19">
        <f t="shared" si="4"/>
        <v>4.1094623076923078</v>
      </c>
      <c r="H21" s="20">
        <f t="shared" si="5"/>
        <v>19.519945961538461</v>
      </c>
    </row>
    <row r="22" spans="1:8" x14ac:dyDescent="0.2">
      <c r="A22" s="8">
        <f t="shared" si="6"/>
        <v>15</v>
      </c>
      <c r="B22" s="18">
        <v>39822.589999999997</v>
      </c>
      <c r="C22" s="18">
        <f t="shared" si="0"/>
        <v>40619.041799999999</v>
      </c>
      <c r="D22" s="18">
        <f t="shared" si="1"/>
        <v>3384.9201499999995</v>
      </c>
      <c r="E22" s="19">
        <f t="shared" si="2"/>
        <v>20.556195242914978</v>
      </c>
      <c r="F22" s="19">
        <f t="shared" si="3"/>
        <v>10.278097621457489</v>
      </c>
      <c r="G22" s="19">
        <f t="shared" si="4"/>
        <v>4.1112390485829957</v>
      </c>
      <c r="H22" s="20">
        <f t="shared" si="5"/>
        <v>19.528385480769231</v>
      </c>
    </row>
    <row r="23" spans="1:8" x14ac:dyDescent="0.2">
      <c r="A23" s="8">
        <f t="shared" si="6"/>
        <v>16</v>
      </c>
      <c r="B23" s="18">
        <v>41403.120000000003</v>
      </c>
      <c r="C23" s="18">
        <f t="shared" si="0"/>
        <v>42231.182400000005</v>
      </c>
      <c r="D23" s="18">
        <f t="shared" si="1"/>
        <v>3519.2652000000003</v>
      </c>
      <c r="E23" s="19">
        <f t="shared" si="2"/>
        <v>21.372055870445347</v>
      </c>
      <c r="F23" s="19">
        <f t="shared" si="3"/>
        <v>10.686027935222674</v>
      </c>
      <c r="G23" s="19">
        <f t="shared" si="4"/>
        <v>4.2744111740890691</v>
      </c>
      <c r="H23" s="20">
        <f t="shared" si="5"/>
        <v>20.303453076923081</v>
      </c>
    </row>
    <row r="24" spans="1:8" x14ac:dyDescent="0.2">
      <c r="A24" s="8">
        <f t="shared" si="6"/>
        <v>17</v>
      </c>
      <c r="B24" s="18">
        <v>41420.28</v>
      </c>
      <c r="C24" s="18">
        <f t="shared" si="0"/>
        <v>42248.685599999997</v>
      </c>
      <c r="D24" s="18">
        <f t="shared" si="1"/>
        <v>3520.7238000000002</v>
      </c>
      <c r="E24" s="19">
        <f t="shared" si="2"/>
        <v>21.380913765182186</v>
      </c>
      <c r="F24" s="19">
        <f t="shared" si="3"/>
        <v>10.690456882591093</v>
      </c>
      <c r="G24" s="19">
        <f t="shared" si="4"/>
        <v>4.2761827530364371</v>
      </c>
      <c r="H24" s="20">
        <f t="shared" si="5"/>
        <v>20.311868076923076</v>
      </c>
    </row>
    <row r="25" spans="1:8" x14ac:dyDescent="0.2">
      <c r="A25" s="8">
        <f t="shared" si="6"/>
        <v>18</v>
      </c>
      <c r="B25" s="18">
        <v>43000.800000000003</v>
      </c>
      <c r="C25" s="18">
        <f t="shared" si="0"/>
        <v>43860.816000000006</v>
      </c>
      <c r="D25" s="18">
        <f t="shared" si="1"/>
        <v>3655.0680000000002</v>
      </c>
      <c r="E25" s="19">
        <f t="shared" si="2"/>
        <v>22.196769230769235</v>
      </c>
      <c r="F25" s="19">
        <f t="shared" si="3"/>
        <v>11.098384615384617</v>
      </c>
      <c r="G25" s="19">
        <f t="shared" si="4"/>
        <v>4.4393538461538471</v>
      </c>
      <c r="H25" s="20">
        <f t="shared" si="5"/>
        <v>21.086930769230772</v>
      </c>
    </row>
    <row r="26" spans="1:8" x14ac:dyDescent="0.2">
      <c r="A26" s="8">
        <f t="shared" si="6"/>
        <v>19</v>
      </c>
      <c r="B26" s="18">
        <v>43017.97</v>
      </c>
      <c r="C26" s="18">
        <f t="shared" si="0"/>
        <v>43878.329400000002</v>
      </c>
      <c r="D26" s="18">
        <f t="shared" si="1"/>
        <v>3656.52745</v>
      </c>
      <c r="E26" s="19">
        <f t="shared" si="2"/>
        <v>22.205632287449394</v>
      </c>
      <c r="F26" s="19">
        <f t="shared" si="3"/>
        <v>11.102816143724697</v>
      </c>
      <c r="G26" s="19">
        <f t="shared" si="4"/>
        <v>4.4411264574898786</v>
      </c>
      <c r="H26" s="20">
        <f t="shared" si="5"/>
        <v>21.095350673076926</v>
      </c>
    </row>
    <row r="27" spans="1:8" x14ac:dyDescent="0.2">
      <c r="A27" s="8">
        <f t="shared" si="6"/>
        <v>20</v>
      </c>
      <c r="B27" s="18">
        <v>44598.5</v>
      </c>
      <c r="C27" s="18">
        <f t="shared" si="0"/>
        <v>45490.47</v>
      </c>
      <c r="D27" s="18">
        <f t="shared" si="1"/>
        <v>3790.8724999999999</v>
      </c>
      <c r="E27" s="19">
        <f t="shared" si="2"/>
        <v>23.021492914979756</v>
      </c>
      <c r="F27" s="19">
        <f t="shared" si="3"/>
        <v>11.510746457489878</v>
      </c>
      <c r="G27" s="19">
        <f t="shared" si="4"/>
        <v>4.6042985829959511</v>
      </c>
      <c r="H27" s="20">
        <f t="shared" si="5"/>
        <v>21.870418269230768</v>
      </c>
    </row>
    <row r="28" spans="1:8" x14ac:dyDescent="0.2">
      <c r="A28" s="8">
        <f t="shared" si="6"/>
        <v>21</v>
      </c>
      <c r="B28" s="18">
        <v>44615.66</v>
      </c>
      <c r="C28" s="18">
        <f t="shared" si="0"/>
        <v>45507.973200000008</v>
      </c>
      <c r="D28" s="18">
        <f t="shared" si="1"/>
        <v>3792.3311000000003</v>
      </c>
      <c r="E28" s="19">
        <f t="shared" si="2"/>
        <v>23.030350809716602</v>
      </c>
      <c r="F28" s="19">
        <f t="shared" si="3"/>
        <v>11.515175404858301</v>
      </c>
      <c r="G28" s="19">
        <f t="shared" si="4"/>
        <v>4.60607016194332</v>
      </c>
      <c r="H28" s="20">
        <f t="shared" si="5"/>
        <v>21.878833269230771</v>
      </c>
    </row>
    <row r="29" spans="1:8" x14ac:dyDescent="0.2">
      <c r="A29" s="8">
        <f t="shared" si="6"/>
        <v>22</v>
      </c>
      <c r="B29" s="18">
        <v>46196.18</v>
      </c>
      <c r="C29" s="18">
        <f t="shared" si="0"/>
        <v>47120.103600000002</v>
      </c>
      <c r="D29" s="18">
        <f t="shared" si="1"/>
        <v>3926.6753000000003</v>
      </c>
      <c r="E29" s="19">
        <f t="shared" si="2"/>
        <v>23.846206275303643</v>
      </c>
      <c r="F29" s="19">
        <f t="shared" si="3"/>
        <v>11.923103137651822</v>
      </c>
      <c r="G29" s="19">
        <f t="shared" si="4"/>
        <v>4.769241255060729</v>
      </c>
      <c r="H29" s="20">
        <f t="shared" si="5"/>
        <v>22.653895961538463</v>
      </c>
    </row>
    <row r="30" spans="1:8" x14ac:dyDescent="0.2">
      <c r="A30" s="8">
        <f t="shared" si="6"/>
        <v>23</v>
      </c>
      <c r="B30" s="18">
        <v>47793.919999999998</v>
      </c>
      <c r="C30" s="18">
        <f t="shared" si="0"/>
        <v>48749.7984</v>
      </c>
      <c r="D30" s="18">
        <f t="shared" si="1"/>
        <v>4062.4831999999997</v>
      </c>
      <c r="E30" s="19">
        <f t="shared" si="2"/>
        <v>24.670950607287448</v>
      </c>
      <c r="F30" s="19">
        <f t="shared" si="3"/>
        <v>12.335475303643724</v>
      </c>
      <c r="G30" s="19">
        <f t="shared" si="4"/>
        <v>4.9341901214574895</v>
      </c>
      <c r="H30" s="20">
        <f t="shared" si="5"/>
        <v>23.437403076923076</v>
      </c>
    </row>
    <row r="31" spans="1:8" x14ac:dyDescent="0.2">
      <c r="A31" s="8">
        <f t="shared" si="6"/>
        <v>24</v>
      </c>
      <c r="B31" s="18">
        <v>49374.45</v>
      </c>
      <c r="C31" s="18">
        <f t="shared" si="0"/>
        <v>50361.938999999998</v>
      </c>
      <c r="D31" s="18">
        <f t="shared" si="1"/>
        <v>4196.8282499999996</v>
      </c>
      <c r="E31" s="19">
        <f t="shared" si="2"/>
        <v>25.486811234817814</v>
      </c>
      <c r="F31" s="19">
        <f t="shared" si="3"/>
        <v>12.743405617408907</v>
      </c>
      <c r="G31" s="19">
        <f t="shared" si="4"/>
        <v>5.0973622469635629</v>
      </c>
      <c r="H31" s="20">
        <f t="shared" si="5"/>
        <v>24.212470673076922</v>
      </c>
    </row>
    <row r="32" spans="1:8" x14ac:dyDescent="0.2">
      <c r="A32" s="8">
        <f t="shared" si="6"/>
        <v>25</v>
      </c>
      <c r="B32" s="18">
        <v>49481.23</v>
      </c>
      <c r="C32" s="18">
        <f t="shared" si="0"/>
        <v>50470.854600000006</v>
      </c>
      <c r="D32" s="18">
        <f t="shared" si="1"/>
        <v>4205.9045500000011</v>
      </c>
      <c r="E32" s="19">
        <f t="shared" si="2"/>
        <v>25.541930465587047</v>
      </c>
      <c r="F32" s="19">
        <f t="shared" si="3"/>
        <v>12.770965232793523</v>
      </c>
      <c r="G32" s="19">
        <f t="shared" si="4"/>
        <v>5.1083860931174092</v>
      </c>
      <c r="H32" s="20">
        <f t="shared" si="5"/>
        <v>24.264833942307696</v>
      </c>
    </row>
    <row r="33" spans="1:8" x14ac:dyDescent="0.2">
      <c r="A33" s="8">
        <f t="shared" si="6"/>
        <v>26</v>
      </c>
      <c r="B33" s="18">
        <v>49564.26</v>
      </c>
      <c r="C33" s="18">
        <f t="shared" si="0"/>
        <v>50555.5452</v>
      </c>
      <c r="D33" s="18">
        <f t="shared" si="1"/>
        <v>4212.9621000000006</v>
      </c>
      <c r="E33" s="19">
        <f t="shared" si="2"/>
        <v>25.584790080971661</v>
      </c>
      <c r="F33" s="19">
        <f t="shared" si="3"/>
        <v>12.792395040485831</v>
      </c>
      <c r="G33" s="19">
        <f t="shared" si="4"/>
        <v>5.1169580161943324</v>
      </c>
      <c r="H33" s="20">
        <f t="shared" si="5"/>
        <v>24.305550576923078</v>
      </c>
    </row>
    <row r="34" spans="1:8" x14ac:dyDescent="0.2">
      <c r="A34" s="8">
        <f t="shared" si="6"/>
        <v>27</v>
      </c>
      <c r="B34" s="18">
        <v>49658.44</v>
      </c>
      <c r="C34" s="18">
        <f t="shared" si="0"/>
        <v>50651.608800000002</v>
      </c>
      <c r="D34" s="18">
        <f t="shared" si="1"/>
        <v>4220.9674000000005</v>
      </c>
      <c r="E34" s="19">
        <f t="shared" si="2"/>
        <v>25.633405263157897</v>
      </c>
      <c r="F34" s="19">
        <f t="shared" si="3"/>
        <v>12.816702631578949</v>
      </c>
      <c r="G34" s="19">
        <f t="shared" si="4"/>
        <v>5.1266810526315796</v>
      </c>
      <c r="H34" s="20">
        <f t="shared" si="5"/>
        <v>24.351735000000001</v>
      </c>
    </row>
    <row r="35" spans="1:8" x14ac:dyDescent="0.2">
      <c r="A35" s="8">
        <f t="shared" si="6"/>
        <v>28</v>
      </c>
      <c r="B35" s="18">
        <v>49729.73</v>
      </c>
      <c r="C35" s="18">
        <f t="shared" si="0"/>
        <v>50724.324600000007</v>
      </c>
      <c r="D35" s="18">
        <f t="shared" si="1"/>
        <v>4227.0270500000006</v>
      </c>
      <c r="E35" s="19">
        <f t="shared" si="2"/>
        <v>25.670204757085024</v>
      </c>
      <c r="F35" s="19">
        <f t="shared" si="3"/>
        <v>12.835102378542512</v>
      </c>
      <c r="G35" s="19">
        <f t="shared" si="4"/>
        <v>5.1340409514170045</v>
      </c>
      <c r="H35" s="20">
        <f t="shared" si="5"/>
        <v>24.386694519230772</v>
      </c>
    </row>
    <row r="36" spans="1:8" x14ac:dyDescent="0.2">
      <c r="A36" s="8">
        <f t="shared" si="6"/>
        <v>29</v>
      </c>
      <c r="B36" s="18">
        <v>49795.75</v>
      </c>
      <c r="C36" s="18">
        <f t="shared" si="0"/>
        <v>50791.665000000001</v>
      </c>
      <c r="D36" s="18">
        <f t="shared" si="1"/>
        <v>4232.6387500000001</v>
      </c>
      <c r="E36" s="19">
        <f t="shared" si="2"/>
        <v>25.704283906882591</v>
      </c>
      <c r="F36" s="19">
        <f t="shared" si="3"/>
        <v>12.852141953441295</v>
      </c>
      <c r="G36" s="19">
        <f t="shared" si="4"/>
        <v>5.1408567813765185</v>
      </c>
      <c r="H36" s="20">
        <f t="shared" si="5"/>
        <v>24.419069711538462</v>
      </c>
    </row>
    <row r="37" spans="1:8" x14ac:dyDescent="0.2">
      <c r="A37" s="8">
        <f t="shared" si="6"/>
        <v>30</v>
      </c>
      <c r="B37" s="18">
        <v>49856.95</v>
      </c>
      <c r="C37" s="18">
        <f t="shared" si="0"/>
        <v>50854.089</v>
      </c>
      <c r="D37" s="18">
        <f t="shared" si="1"/>
        <v>4237.8407500000003</v>
      </c>
      <c r="E37" s="19">
        <f t="shared" si="2"/>
        <v>25.735875</v>
      </c>
      <c r="F37" s="19">
        <f t="shared" si="3"/>
        <v>12.8679375</v>
      </c>
      <c r="G37" s="19">
        <f t="shared" si="4"/>
        <v>5.1471749999999998</v>
      </c>
      <c r="H37" s="20">
        <f t="shared" si="5"/>
        <v>24.449081249999999</v>
      </c>
    </row>
    <row r="38" spans="1:8" x14ac:dyDescent="0.2">
      <c r="A38" s="8">
        <f t="shared" si="6"/>
        <v>31</v>
      </c>
      <c r="B38" s="18">
        <v>49913.59</v>
      </c>
      <c r="C38" s="18">
        <f t="shared" si="0"/>
        <v>50911.861799999999</v>
      </c>
      <c r="D38" s="18">
        <f t="shared" si="1"/>
        <v>4242.6551499999996</v>
      </c>
      <c r="E38" s="19">
        <f t="shared" si="2"/>
        <v>25.765112246963561</v>
      </c>
      <c r="F38" s="19">
        <f t="shared" si="3"/>
        <v>12.88255612348178</v>
      </c>
      <c r="G38" s="19">
        <f t="shared" si="4"/>
        <v>5.1530224493927124</v>
      </c>
      <c r="H38" s="20">
        <f t="shared" si="5"/>
        <v>24.476856634615384</v>
      </c>
    </row>
    <row r="39" spans="1:8" x14ac:dyDescent="0.2">
      <c r="A39" s="8">
        <f t="shared" si="6"/>
        <v>32</v>
      </c>
      <c r="B39" s="18">
        <v>49966.06</v>
      </c>
      <c r="C39" s="18">
        <f t="shared" si="0"/>
        <v>50965.381199999996</v>
      </c>
      <c r="D39" s="18">
        <f t="shared" si="1"/>
        <v>4247.1151</v>
      </c>
      <c r="E39" s="19">
        <f t="shared" si="2"/>
        <v>25.792196963562752</v>
      </c>
      <c r="F39" s="19">
        <f t="shared" si="3"/>
        <v>12.896098481781376</v>
      </c>
      <c r="G39" s="19">
        <f t="shared" si="4"/>
        <v>5.15843939271255</v>
      </c>
      <c r="H39" s="20">
        <f t="shared" si="5"/>
        <v>24.502587115384614</v>
      </c>
    </row>
    <row r="40" spans="1:8" x14ac:dyDescent="0.2">
      <c r="A40" s="8">
        <f t="shared" si="6"/>
        <v>33</v>
      </c>
      <c r="B40" s="18">
        <v>50014.63</v>
      </c>
      <c r="C40" s="18">
        <f t="shared" si="0"/>
        <v>51014.922599999998</v>
      </c>
      <c r="D40" s="18">
        <f t="shared" si="1"/>
        <v>4251.2435499999992</v>
      </c>
      <c r="E40" s="19">
        <f t="shared" si="2"/>
        <v>25.817268522267206</v>
      </c>
      <c r="F40" s="19">
        <f t="shared" si="3"/>
        <v>12.908634261133603</v>
      </c>
      <c r="G40" s="19">
        <f t="shared" si="4"/>
        <v>5.163453704453441</v>
      </c>
      <c r="H40" s="20">
        <f t="shared" si="5"/>
        <v>24.526405096153844</v>
      </c>
    </row>
    <row r="41" spans="1:8" x14ac:dyDescent="0.2">
      <c r="A41" s="8">
        <f t="shared" si="6"/>
        <v>34</v>
      </c>
      <c r="B41" s="18">
        <v>50059.63</v>
      </c>
      <c r="C41" s="18">
        <f t="shared" si="0"/>
        <v>51060.8226</v>
      </c>
      <c r="D41" s="18">
        <f t="shared" si="1"/>
        <v>4255.06855</v>
      </c>
      <c r="E41" s="19">
        <f t="shared" si="2"/>
        <v>25.840497267206477</v>
      </c>
      <c r="F41" s="19">
        <f t="shared" si="3"/>
        <v>12.920248633603238</v>
      </c>
      <c r="G41" s="19">
        <f t="shared" si="4"/>
        <v>5.168099453441295</v>
      </c>
      <c r="H41" s="20">
        <f t="shared" si="5"/>
        <v>24.548472403846155</v>
      </c>
    </row>
    <row r="42" spans="1:8" x14ac:dyDescent="0.2">
      <c r="A42" s="21">
        <f t="shared" si="6"/>
        <v>35</v>
      </c>
      <c r="B42" s="22">
        <v>50101.26</v>
      </c>
      <c r="C42" s="22">
        <f t="shared" si="0"/>
        <v>51103.285200000006</v>
      </c>
      <c r="D42" s="22">
        <f t="shared" si="1"/>
        <v>4258.6071000000002</v>
      </c>
      <c r="E42" s="23">
        <f t="shared" si="2"/>
        <v>25.861986437246966</v>
      </c>
      <c r="F42" s="23">
        <f t="shared" si="3"/>
        <v>12.930993218623483</v>
      </c>
      <c r="G42" s="23">
        <f t="shared" si="4"/>
        <v>5.1723972874493933</v>
      </c>
      <c r="H42" s="24">
        <f t="shared" si="5"/>
        <v>24.568887115384619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25</v>
      </c>
      <c r="B1" s="1" t="s">
        <v>63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7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32273.3</v>
      </c>
      <c r="C7" s="18">
        <f t="shared" ref="C7:C42" si="0">B7*$D$3</f>
        <v>32918.766000000003</v>
      </c>
      <c r="D7" s="18">
        <f t="shared" ref="D7:D42" si="1">B7/12*$D$3</f>
        <v>2743.2305000000001</v>
      </c>
      <c r="E7" s="19">
        <f t="shared" ref="E7:E42" si="2">C7/1976</f>
        <v>16.659294534412957</v>
      </c>
      <c r="F7" s="19">
        <f>E7/2</f>
        <v>8.3296472672064787</v>
      </c>
      <c r="G7" s="19">
        <f>E7/5</f>
        <v>3.3318589068825917</v>
      </c>
      <c r="H7" s="20">
        <f>C7/2080</f>
        <v>15.826329807692309</v>
      </c>
    </row>
    <row r="8" spans="1:8" x14ac:dyDescent="0.2">
      <c r="A8" s="8">
        <f>A7+1</f>
        <v>1</v>
      </c>
      <c r="B8" s="18">
        <v>32687.5</v>
      </c>
      <c r="C8" s="18">
        <f t="shared" si="0"/>
        <v>33341.25</v>
      </c>
      <c r="D8" s="18">
        <f t="shared" si="1"/>
        <v>2778.4375</v>
      </c>
      <c r="E8" s="19">
        <f t="shared" si="2"/>
        <v>16.873102226720647</v>
      </c>
      <c r="F8" s="19">
        <f t="shared" ref="F8:F42" si="3">E8/2</f>
        <v>8.4365511133603235</v>
      </c>
      <c r="G8" s="19">
        <f t="shared" ref="G8:G42" si="4">E8/5</f>
        <v>3.3746204453441293</v>
      </c>
      <c r="H8" s="20">
        <f t="shared" ref="H8:H42" si="5">C8/2080</f>
        <v>16.029447115384617</v>
      </c>
    </row>
    <row r="9" spans="1:8" x14ac:dyDescent="0.2">
      <c r="A9" s="8">
        <f t="shared" ref="A9:A42" si="6">A8+1</f>
        <v>2</v>
      </c>
      <c r="B9" s="18">
        <v>33605.57</v>
      </c>
      <c r="C9" s="18">
        <f t="shared" si="0"/>
        <v>34277.681400000001</v>
      </c>
      <c r="D9" s="18">
        <f t="shared" si="1"/>
        <v>2856.47345</v>
      </c>
      <c r="E9" s="19">
        <f t="shared" si="2"/>
        <v>17.347004757085021</v>
      </c>
      <c r="F9" s="19">
        <f t="shared" si="3"/>
        <v>8.6735023785425103</v>
      </c>
      <c r="G9" s="19">
        <f t="shared" si="4"/>
        <v>3.4694009514170041</v>
      </c>
      <c r="H9" s="20">
        <f t="shared" si="5"/>
        <v>16.47965451923077</v>
      </c>
    </row>
    <row r="10" spans="1:8" x14ac:dyDescent="0.2">
      <c r="A10" s="8">
        <f t="shared" si="6"/>
        <v>3</v>
      </c>
      <c r="B10" s="18">
        <v>34489.31</v>
      </c>
      <c r="C10" s="18">
        <f t="shared" si="0"/>
        <v>35179.0962</v>
      </c>
      <c r="D10" s="18">
        <f t="shared" si="1"/>
        <v>2931.5913500000001</v>
      </c>
      <c r="E10" s="19">
        <f t="shared" si="2"/>
        <v>17.80318633603239</v>
      </c>
      <c r="F10" s="19">
        <f t="shared" si="3"/>
        <v>8.9015931680161948</v>
      </c>
      <c r="G10" s="19">
        <f t="shared" si="4"/>
        <v>3.5606372672064781</v>
      </c>
      <c r="H10" s="20">
        <f t="shared" si="5"/>
        <v>16.913027019230768</v>
      </c>
    </row>
    <row r="11" spans="1:8" x14ac:dyDescent="0.2">
      <c r="A11" s="8">
        <f t="shared" si="6"/>
        <v>4</v>
      </c>
      <c r="B11" s="18">
        <v>35379.230000000003</v>
      </c>
      <c r="C11" s="18">
        <f t="shared" si="0"/>
        <v>36086.814600000005</v>
      </c>
      <c r="D11" s="18">
        <f t="shared" si="1"/>
        <v>3007.2345500000001</v>
      </c>
      <c r="E11" s="19">
        <f t="shared" si="2"/>
        <v>18.262557995951418</v>
      </c>
      <c r="F11" s="19">
        <f t="shared" si="3"/>
        <v>9.1312789979757092</v>
      </c>
      <c r="G11" s="19">
        <f t="shared" si="4"/>
        <v>3.6525115991902837</v>
      </c>
      <c r="H11" s="20">
        <f t="shared" si="5"/>
        <v>17.349430096153849</v>
      </c>
    </row>
    <row r="12" spans="1:8" x14ac:dyDescent="0.2">
      <c r="A12" s="8">
        <f t="shared" si="6"/>
        <v>5</v>
      </c>
      <c r="B12" s="18">
        <v>36112.559999999998</v>
      </c>
      <c r="C12" s="18">
        <f t="shared" si="0"/>
        <v>36834.811199999996</v>
      </c>
      <c r="D12" s="18">
        <f t="shared" si="1"/>
        <v>3069.5675999999999</v>
      </c>
      <c r="E12" s="19">
        <f t="shared" si="2"/>
        <v>18.6410987854251</v>
      </c>
      <c r="F12" s="19">
        <f t="shared" si="3"/>
        <v>9.3205493927125502</v>
      </c>
      <c r="G12" s="19">
        <f t="shared" si="4"/>
        <v>3.7282197570850202</v>
      </c>
      <c r="H12" s="20">
        <f t="shared" si="5"/>
        <v>17.709043846153843</v>
      </c>
    </row>
    <row r="13" spans="1:8" x14ac:dyDescent="0.2">
      <c r="A13" s="8">
        <f t="shared" si="6"/>
        <v>6</v>
      </c>
      <c r="B13" s="18">
        <v>37145.32</v>
      </c>
      <c r="C13" s="18">
        <f t="shared" si="0"/>
        <v>37888.2264</v>
      </c>
      <c r="D13" s="18">
        <f t="shared" si="1"/>
        <v>3157.3521999999998</v>
      </c>
      <c r="E13" s="19">
        <f t="shared" si="2"/>
        <v>19.174203643724695</v>
      </c>
      <c r="F13" s="19">
        <f t="shared" si="3"/>
        <v>9.5871018218623476</v>
      </c>
      <c r="G13" s="19">
        <f t="shared" si="4"/>
        <v>3.8348407287449389</v>
      </c>
      <c r="H13" s="20">
        <f t="shared" si="5"/>
        <v>18.215493461538461</v>
      </c>
    </row>
    <row r="14" spans="1:8" x14ac:dyDescent="0.2">
      <c r="A14" s="8">
        <f t="shared" si="6"/>
        <v>7</v>
      </c>
      <c r="B14" s="18">
        <v>37750.93</v>
      </c>
      <c r="C14" s="18">
        <f t="shared" si="0"/>
        <v>38505.948600000003</v>
      </c>
      <c r="D14" s="18">
        <f t="shared" si="1"/>
        <v>3208.8290500000003</v>
      </c>
      <c r="E14" s="19">
        <f t="shared" si="2"/>
        <v>19.486816093117412</v>
      </c>
      <c r="F14" s="19">
        <f t="shared" si="3"/>
        <v>9.7434080465587058</v>
      </c>
      <c r="G14" s="19">
        <f t="shared" si="4"/>
        <v>3.8973632186234823</v>
      </c>
      <c r="H14" s="20">
        <f t="shared" si="5"/>
        <v>18.512475288461541</v>
      </c>
    </row>
    <row r="15" spans="1:8" x14ac:dyDescent="0.2">
      <c r="A15" s="8">
        <f t="shared" si="6"/>
        <v>8</v>
      </c>
      <c r="B15" s="18">
        <v>38778.26</v>
      </c>
      <c r="C15" s="18">
        <f t="shared" si="0"/>
        <v>39553.825199999999</v>
      </c>
      <c r="D15" s="18">
        <f t="shared" si="1"/>
        <v>3296.1521000000002</v>
      </c>
      <c r="E15" s="19">
        <f t="shared" si="2"/>
        <v>20.017118016194331</v>
      </c>
      <c r="F15" s="19">
        <f t="shared" si="3"/>
        <v>10.008559008097166</v>
      </c>
      <c r="G15" s="19">
        <f t="shared" si="4"/>
        <v>4.0034236032388666</v>
      </c>
      <c r="H15" s="20">
        <f t="shared" si="5"/>
        <v>19.016262115384617</v>
      </c>
    </row>
    <row r="16" spans="1:8" x14ac:dyDescent="0.2">
      <c r="A16" s="8">
        <f t="shared" si="6"/>
        <v>9</v>
      </c>
      <c r="B16" s="18">
        <v>39319.46</v>
      </c>
      <c r="C16" s="18">
        <f t="shared" si="0"/>
        <v>40105.849199999997</v>
      </c>
      <c r="D16" s="18">
        <f t="shared" si="1"/>
        <v>3342.1540999999997</v>
      </c>
      <c r="E16" s="19">
        <f t="shared" si="2"/>
        <v>20.296482388663968</v>
      </c>
      <c r="F16" s="19">
        <f t="shared" si="3"/>
        <v>10.148241194331984</v>
      </c>
      <c r="G16" s="19">
        <f t="shared" si="4"/>
        <v>4.0592964777327936</v>
      </c>
      <c r="H16" s="20">
        <f t="shared" si="5"/>
        <v>19.281658269230768</v>
      </c>
    </row>
    <row r="17" spans="1:8" x14ac:dyDescent="0.2">
      <c r="A17" s="8">
        <f t="shared" si="6"/>
        <v>10</v>
      </c>
      <c r="B17" s="18">
        <v>40284.33</v>
      </c>
      <c r="C17" s="18">
        <f t="shared" si="0"/>
        <v>41090.016600000003</v>
      </c>
      <c r="D17" s="18">
        <f t="shared" si="1"/>
        <v>3424.1680500000002</v>
      </c>
      <c r="E17" s="19">
        <f t="shared" si="2"/>
        <v>20.794542813765183</v>
      </c>
      <c r="F17" s="19">
        <f t="shared" si="3"/>
        <v>10.397271406882592</v>
      </c>
      <c r="G17" s="19">
        <f t="shared" si="4"/>
        <v>4.1589085627530364</v>
      </c>
      <c r="H17" s="20">
        <f t="shared" si="5"/>
        <v>19.754815673076923</v>
      </c>
    </row>
    <row r="18" spans="1:8" x14ac:dyDescent="0.2">
      <c r="A18" s="8">
        <f t="shared" si="6"/>
        <v>11</v>
      </c>
      <c r="B18" s="18">
        <v>40765.129999999997</v>
      </c>
      <c r="C18" s="18">
        <f t="shared" si="0"/>
        <v>41580.4326</v>
      </c>
      <c r="D18" s="18">
        <f t="shared" si="1"/>
        <v>3465.0360499999997</v>
      </c>
      <c r="E18" s="19">
        <f t="shared" si="2"/>
        <v>21.042729048582995</v>
      </c>
      <c r="F18" s="19">
        <f t="shared" si="3"/>
        <v>10.521364524291497</v>
      </c>
      <c r="G18" s="19">
        <f t="shared" si="4"/>
        <v>4.2085458097165986</v>
      </c>
      <c r="H18" s="20">
        <f t="shared" si="5"/>
        <v>19.990592596153846</v>
      </c>
    </row>
    <row r="19" spans="1:8" x14ac:dyDescent="0.2">
      <c r="A19" s="8">
        <f t="shared" si="6"/>
        <v>12</v>
      </c>
      <c r="B19" s="18">
        <v>41671.68</v>
      </c>
      <c r="C19" s="18">
        <f t="shared" si="0"/>
        <v>42505.113600000004</v>
      </c>
      <c r="D19" s="18">
        <f t="shared" si="1"/>
        <v>3542.0927999999999</v>
      </c>
      <c r="E19" s="19">
        <f t="shared" si="2"/>
        <v>21.510685020242917</v>
      </c>
      <c r="F19" s="19">
        <f t="shared" si="3"/>
        <v>10.755342510121459</v>
      </c>
      <c r="G19" s="19">
        <f t="shared" si="4"/>
        <v>4.3021370040485838</v>
      </c>
      <c r="H19" s="20">
        <f t="shared" si="5"/>
        <v>20.43515076923077</v>
      </c>
    </row>
    <row r="20" spans="1:8" x14ac:dyDescent="0.2">
      <c r="A20" s="8">
        <f t="shared" si="6"/>
        <v>13</v>
      </c>
      <c r="B20" s="18">
        <v>42097.01</v>
      </c>
      <c r="C20" s="18">
        <f t="shared" si="0"/>
        <v>42938.950199999999</v>
      </c>
      <c r="D20" s="18">
        <f t="shared" si="1"/>
        <v>3578.2458500000002</v>
      </c>
      <c r="E20" s="19">
        <f t="shared" si="2"/>
        <v>21.730237955465586</v>
      </c>
      <c r="F20" s="19">
        <f t="shared" si="3"/>
        <v>10.865118977732793</v>
      </c>
      <c r="G20" s="19">
        <f t="shared" si="4"/>
        <v>4.3460475910931171</v>
      </c>
      <c r="H20" s="20">
        <f t="shared" si="5"/>
        <v>20.643726057692309</v>
      </c>
    </row>
    <row r="21" spans="1:8" x14ac:dyDescent="0.2">
      <c r="A21" s="8">
        <f t="shared" si="6"/>
        <v>14</v>
      </c>
      <c r="B21" s="18">
        <v>42950.080000000002</v>
      </c>
      <c r="C21" s="18">
        <f t="shared" si="0"/>
        <v>43809.081600000005</v>
      </c>
      <c r="D21" s="18">
        <f t="shared" si="1"/>
        <v>3650.7568000000006</v>
      </c>
      <c r="E21" s="19">
        <f t="shared" si="2"/>
        <v>22.170587854251014</v>
      </c>
      <c r="F21" s="19">
        <f t="shared" si="3"/>
        <v>11.085293927125507</v>
      </c>
      <c r="G21" s="19">
        <f t="shared" si="4"/>
        <v>4.4341175708502032</v>
      </c>
      <c r="H21" s="20">
        <f t="shared" si="5"/>
        <v>21.062058461538463</v>
      </c>
    </row>
    <row r="22" spans="1:8" x14ac:dyDescent="0.2">
      <c r="A22" s="8">
        <f t="shared" si="6"/>
        <v>15</v>
      </c>
      <c r="B22" s="18">
        <v>43325.96</v>
      </c>
      <c r="C22" s="18">
        <f t="shared" si="0"/>
        <v>44192.479200000002</v>
      </c>
      <c r="D22" s="18">
        <f t="shared" si="1"/>
        <v>3682.7066</v>
      </c>
      <c r="E22" s="19">
        <f t="shared" si="2"/>
        <v>22.364614979757086</v>
      </c>
      <c r="F22" s="19">
        <f t="shared" si="3"/>
        <v>11.182307489878543</v>
      </c>
      <c r="G22" s="19">
        <f t="shared" si="4"/>
        <v>4.472922995951417</v>
      </c>
      <c r="H22" s="20">
        <f t="shared" si="5"/>
        <v>21.24638423076923</v>
      </c>
    </row>
    <row r="23" spans="1:8" x14ac:dyDescent="0.2">
      <c r="A23" s="8">
        <f t="shared" si="6"/>
        <v>16</v>
      </c>
      <c r="B23" s="18">
        <v>44300.41</v>
      </c>
      <c r="C23" s="18">
        <f t="shared" si="0"/>
        <v>45186.418200000007</v>
      </c>
      <c r="D23" s="18">
        <f t="shared" si="1"/>
        <v>3765.5348500000005</v>
      </c>
      <c r="E23" s="19">
        <f t="shared" si="2"/>
        <v>22.867620546558708</v>
      </c>
      <c r="F23" s="19">
        <f t="shared" si="3"/>
        <v>11.433810273279354</v>
      </c>
      <c r="G23" s="19">
        <f t="shared" si="4"/>
        <v>4.5735241093117418</v>
      </c>
      <c r="H23" s="20">
        <f t="shared" si="5"/>
        <v>21.724239519230771</v>
      </c>
    </row>
    <row r="24" spans="1:8" x14ac:dyDescent="0.2">
      <c r="A24" s="8">
        <f t="shared" si="6"/>
        <v>17</v>
      </c>
      <c r="B24" s="18">
        <v>44535.21</v>
      </c>
      <c r="C24" s="18">
        <f t="shared" si="0"/>
        <v>45425.914199999999</v>
      </c>
      <c r="D24" s="18">
        <f t="shared" si="1"/>
        <v>3785.4928500000001</v>
      </c>
      <c r="E24" s="19">
        <f t="shared" si="2"/>
        <v>22.988822975708501</v>
      </c>
      <c r="F24" s="19">
        <f t="shared" si="3"/>
        <v>11.494411487854251</v>
      </c>
      <c r="G24" s="19">
        <f t="shared" si="4"/>
        <v>4.5977645951417001</v>
      </c>
      <c r="H24" s="20">
        <f t="shared" si="5"/>
        <v>21.839381826923077</v>
      </c>
    </row>
    <row r="25" spans="1:8" x14ac:dyDescent="0.2">
      <c r="A25" s="8">
        <f t="shared" si="6"/>
        <v>18</v>
      </c>
      <c r="B25" s="18">
        <v>46009.94</v>
      </c>
      <c r="C25" s="18">
        <f t="shared" si="0"/>
        <v>46930.138800000001</v>
      </c>
      <c r="D25" s="18">
        <f t="shared" si="1"/>
        <v>3910.8449000000001</v>
      </c>
      <c r="E25" s="19">
        <f t="shared" si="2"/>
        <v>23.75007024291498</v>
      </c>
      <c r="F25" s="19">
        <f t="shared" si="3"/>
        <v>11.87503512145749</v>
      </c>
      <c r="G25" s="19">
        <f t="shared" si="4"/>
        <v>4.7500140485829956</v>
      </c>
      <c r="H25" s="20">
        <f t="shared" si="5"/>
        <v>22.56256673076923</v>
      </c>
    </row>
    <row r="26" spans="1:8" x14ac:dyDescent="0.2">
      <c r="A26" s="8">
        <f t="shared" si="6"/>
        <v>19</v>
      </c>
      <c r="B26" s="18">
        <v>46028.34</v>
      </c>
      <c r="C26" s="18">
        <f t="shared" si="0"/>
        <v>46948.906799999997</v>
      </c>
      <c r="D26" s="18">
        <f t="shared" si="1"/>
        <v>3912.4088999999999</v>
      </c>
      <c r="E26" s="19">
        <f t="shared" si="2"/>
        <v>23.759568218623482</v>
      </c>
      <c r="F26" s="19">
        <f t="shared" si="3"/>
        <v>11.879784109311741</v>
      </c>
      <c r="G26" s="19">
        <f t="shared" si="4"/>
        <v>4.7519136437246967</v>
      </c>
      <c r="H26" s="20">
        <f t="shared" si="5"/>
        <v>22.571589807692305</v>
      </c>
    </row>
    <row r="27" spans="1:8" x14ac:dyDescent="0.2">
      <c r="A27" s="8">
        <f t="shared" si="6"/>
        <v>20</v>
      </c>
      <c r="B27" s="18">
        <v>47719.48</v>
      </c>
      <c r="C27" s="18">
        <f t="shared" si="0"/>
        <v>48673.869600000005</v>
      </c>
      <c r="D27" s="18">
        <f t="shared" si="1"/>
        <v>4056.1558</v>
      </c>
      <c r="E27" s="19">
        <f t="shared" si="2"/>
        <v>24.632525101214579</v>
      </c>
      <c r="F27" s="19">
        <f t="shared" si="3"/>
        <v>12.31626255060729</v>
      </c>
      <c r="G27" s="19">
        <f t="shared" si="4"/>
        <v>4.9265050202429155</v>
      </c>
      <c r="H27" s="20">
        <f t="shared" si="5"/>
        <v>23.400898846153847</v>
      </c>
    </row>
    <row r="28" spans="1:8" x14ac:dyDescent="0.2">
      <c r="A28" s="8">
        <f t="shared" si="6"/>
        <v>21</v>
      </c>
      <c r="B28" s="18">
        <v>47737.87</v>
      </c>
      <c r="C28" s="18">
        <f t="shared" si="0"/>
        <v>48692.627400000005</v>
      </c>
      <c r="D28" s="18">
        <f t="shared" si="1"/>
        <v>4057.7189500000004</v>
      </c>
      <c r="E28" s="19">
        <f t="shared" si="2"/>
        <v>24.64201791497976</v>
      </c>
      <c r="F28" s="19">
        <f t="shared" si="3"/>
        <v>12.32100895748988</v>
      </c>
      <c r="G28" s="19">
        <f t="shared" si="4"/>
        <v>4.9284035829959523</v>
      </c>
      <c r="H28" s="20">
        <f t="shared" si="5"/>
        <v>23.409917019230772</v>
      </c>
    </row>
    <row r="29" spans="1:8" x14ac:dyDescent="0.2">
      <c r="A29" s="8">
        <f t="shared" si="6"/>
        <v>22</v>
      </c>
      <c r="B29" s="18">
        <v>49429.05</v>
      </c>
      <c r="C29" s="18">
        <f t="shared" si="0"/>
        <v>50417.631000000001</v>
      </c>
      <c r="D29" s="18">
        <f t="shared" si="1"/>
        <v>4201.469250000001</v>
      </c>
      <c r="E29" s="19">
        <f t="shared" si="2"/>
        <v>25.51499544534413</v>
      </c>
      <c r="F29" s="19">
        <f t="shared" si="3"/>
        <v>12.757497722672065</v>
      </c>
      <c r="G29" s="19">
        <f t="shared" si="4"/>
        <v>5.1029990890688257</v>
      </c>
      <c r="H29" s="20">
        <f t="shared" si="5"/>
        <v>24.239245673076923</v>
      </c>
    </row>
    <row r="30" spans="1:8" x14ac:dyDescent="0.2">
      <c r="A30" s="8">
        <f t="shared" si="6"/>
        <v>23</v>
      </c>
      <c r="B30" s="18">
        <v>51138.59</v>
      </c>
      <c r="C30" s="18">
        <f t="shared" si="0"/>
        <v>52161.361799999999</v>
      </c>
      <c r="D30" s="18">
        <f t="shared" si="1"/>
        <v>4346.7801500000005</v>
      </c>
      <c r="E30" s="19">
        <f t="shared" si="2"/>
        <v>26.397450303643723</v>
      </c>
      <c r="F30" s="19">
        <f t="shared" si="3"/>
        <v>13.198725151821861</v>
      </c>
      <c r="G30" s="19">
        <f t="shared" si="4"/>
        <v>5.2794900607287447</v>
      </c>
      <c r="H30" s="20">
        <f t="shared" si="5"/>
        <v>25.077577788461539</v>
      </c>
    </row>
    <row r="31" spans="1:8" x14ac:dyDescent="0.2">
      <c r="A31" s="8">
        <f t="shared" si="6"/>
        <v>24</v>
      </c>
      <c r="B31" s="18">
        <v>52829.74</v>
      </c>
      <c r="C31" s="18">
        <f t="shared" si="0"/>
        <v>53886.334799999997</v>
      </c>
      <c r="D31" s="18">
        <f t="shared" si="1"/>
        <v>4490.5279</v>
      </c>
      <c r="E31" s="19">
        <f t="shared" si="2"/>
        <v>27.270412348178137</v>
      </c>
      <c r="F31" s="19">
        <f t="shared" si="3"/>
        <v>13.635206174089069</v>
      </c>
      <c r="G31" s="19">
        <f t="shared" si="4"/>
        <v>5.4540824696356278</v>
      </c>
      <c r="H31" s="20">
        <f t="shared" si="5"/>
        <v>25.906891730769228</v>
      </c>
    </row>
    <row r="32" spans="1:8" x14ac:dyDescent="0.2">
      <c r="A32" s="8">
        <f t="shared" si="6"/>
        <v>25</v>
      </c>
      <c r="B32" s="18">
        <v>52944.02</v>
      </c>
      <c r="C32" s="18">
        <f t="shared" si="0"/>
        <v>54002.900399999999</v>
      </c>
      <c r="D32" s="18">
        <f t="shared" si="1"/>
        <v>4500.2416999999996</v>
      </c>
      <c r="E32" s="19">
        <f t="shared" si="2"/>
        <v>27.329403036437245</v>
      </c>
      <c r="F32" s="19">
        <f t="shared" si="3"/>
        <v>13.664701518218623</v>
      </c>
      <c r="G32" s="19">
        <f t="shared" si="4"/>
        <v>5.4658806072874491</v>
      </c>
      <c r="H32" s="20">
        <f t="shared" si="5"/>
        <v>25.962932884615384</v>
      </c>
    </row>
    <row r="33" spans="1:8" x14ac:dyDescent="0.2">
      <c r="A33" s="8">
        <f t="shared" si="6"/>
        <v>26</v>
      </c>
      <c r="B33" s="18">
        <v>53032.86</v>
      </c>
      <c r="C33" s="18">
        <f t="shared" si="0"/>
        <v>54093.517200000002</v>
      </c>
      <c r="D33" s="18">
        <f t="shared" si="1"/>
        <v>4507.7930999999999</v>
      </c>
      <c r="E33" s="19">
        <f t="shared" si="2"/>
        <v>27.375261740890689</v>
      </c>
      <c r="F33" s="19">
        <f t="shared" si="3"/>
        <v>13.687630870445345</v>
      </c>
      <c r="G33" s="19">
        <f t="shared" si="4"/>
        <v>5.4750523481781377</v>
      </c>
      <c r="H33" s="20">
        <f t="shared" si="5"/>
        <v>26.006498653846155</v>
      </c>
    </row>
    <row r="34" spans="1:8" x14ac:dyDescent="0.2">
      <c r="A34" s="8">
        <f t="shared" si="6"/>
        <v>27</v>
      </c>
      <c r="B34" s="18">
        <v>53133.61</v>
      </c>
      <c r="C34" s="18">
        <f t="shared" si="0"/>
        <v>54196.282200000001</v>
      </c>
      <c r="D34" s="18">
        <f t="shared" si="1"/>
        <v>4516.3568500000001</v>
      </c>
      <c r="E34" s="19">
        <f t="shared" si="2"/>
        <v>27.427268319838056</v>
      </c>
      <c r="F34" s="19">
        <f t="shared" si="3"/>
        <v>13.713634159919028</v>
      </c>
      <c r="G34" s="19">
        <f t="shared" si="4"/>
        <v>5.4854536639676112</v>
      </c>
      <c r="H34" s="20">
        <f t="shared" si="5"/>
        <v>26.055904903846155</v>
      </c>
    </row>
    <row r="35" spans="1:8" x14ac:dyDescent="0.2">
      <c r="A35" s="8">
        <f t="shared" si="6"/>
        <v>28</v>
      </c>
      <c r="B35" s="18">
        <v>53209.9</v>
      </c>
      <c r="C35" s="18">
        <f t="shared" si="0"/>
        <v>54274.098000000005</v>
      </c>
      <c r="D35" s="18">
        <f t="shared" si="1"/>
        <v>4522.8415000000005</v>
      </c>
      <c r="E35" s="19">
        <f t="shared" si="2"/>
        <v>27.466648785425104</v>
      </c>
      <c r="F35" s="19">
        <f t="shared" si="3"/>
        <v>13.733324392712552</v>
      </c>
      <c r="G35" s="19">
        <f t="shared" si="4"/>
        <v>5.4933297570850206</v>
      </c>
      <c r="H35" s="20">
        <f t="shared" si="5"/>
        <v>26.093316346153848</v>
      </c>
    </row>
    <row r="36" spans="1:8" x14ac:dyDescent="0.2">
      <c r="A36" s="8">
        <f t="shared" si="6"/>
        <v>29</v>
      </c>
      <c r="B36" s="18">
        <v>53280.53</v>
      </c>
      <c r="C36" s="18">
        <f t="shared" si="0"/>
        <v>54346.140599999999</v>
      </c>
      <c r="D36" s="18">
        <f t="shared" si="1"/>
        <v>4528.8450499999999</v>
      </c>
      <c r="E36" s="19">
        <f t="shared" si="2"/>
        <v>27.503107591093116</v>
      </c>
      <c r="F36" s="19">
        <f t="shared" si="3"/>
        <v>13.751553795546558</v>
      </c>
      <c r="G36" s="19">
        <f t="shared" si="4"/>
        <v>5.5006215182186233</v>
      </c>
      <c r="H36" s="20">
        <f t="shared" si="5"/>
        <v>26.12795221153846</v>
      </c>
    </row>
    <row r="37" spans="1:8" x14ac:dyDescent="0.2">
      <c r="A37" s="8">
        <f t="shared" si="6"/>
        <v>30</v>
      </c>
      <c r="B37" s="18">
        <v>53346.02</v>
      </c>
      <c r="C37" s="18">
        <f t="shared" si="0"/>
        <v>54412.940399999999</v>
      </c>
      <c r="D37" s="18">
        <f t="shared" si="1"/>
        <v>4534.4116999999997</v>
      </c>
      <c r="E37" s="19">
        <f t="shared" si="2"/>
        <v>27.536913157894737</v>
      </c>
      <c r="F37" s="19">
        <f t="shared" si="3"/>
        <v>13.768456578947369</v>
      </c>
      <c r="G37" s="19">
        <f t="shared" si="4"/>
        <v>5.5073826315789471</v>
      </c>
      <c r="H37" s="20">
        <f t="shared" si="5"/>
        <v>26.1600675</v>
      </c>
    </row>
    <row r="38" spans="1:8" x14ac:dyDescent="0.2">
      <c r="A38" s="8">
        <f t="shared" si="6"/>
        <v>31</v>
      </c>
      <c r="B38" s="18">
        <v>53406.62</v>
      </c>
      <c r="C38" s="18">
        <f t="shared" si="0"/>
        <v>54474.752400000005</v>
      </c>
      <c r="D38" s="18">
        <f t="shared" si="1"/>
        <v>4539.5627000000004</v>
      </c>
      <c r="E38" s="19">
        <f t="shared" si="2"/>
        <v>27.568194534412957</v>
      </c>
      <c r="F38" s="19">
        <f t="shared" si="3"/>
        <v>13.784097267206478</v>
      </c>
      <c r="G38" s="19">
        <f t="shared" si="4"/>
        <v>5.5136389068825915</v>
      </c>
      <c r="H38" s="20">
        <f t="shared" si="5"/>
        <v>26.189784807692309</v>
      </c>
    </row>
    <row r="39" spans="1:8" x14ac:dyDescent="0.2">
      <c r="A39" s="8">
        <f t="shared" si="6"/>
        <v>32</v>
      </c>
      <c r="B39" s="18">
        <v>53462.76</v>
      </c>
      <c r="C39" s="18">
        <f t="shared" si="0"/>
        <v>54532.015200000002</v>
      </c>
      <c r="D39" s="18">
        <f t="shared" si="1"/>
        <v>4544.3346000000001</v>
      </c>
      <c r="E39" s="19">
        <f t="shared" si="2"/>
        <v>27.597173684210528</v>
      </c>
      <c r="F39" s="19">
        <f t="shared" si="3"/>
        <v>13.798586842105264</v>
      </c>
      <c r="G39" s="19">
        <f t="shared" si="4"/>
        <v>5.5194347368421059</v>
      </c>
      <c r="H39" s="20">
        <f t="shared" si="5"/>
        <v>26.217314999999999</v>
      </c>
    </row>
    <row r="40" spans="1:8" x14ac:dyDescent="0.2">
      <c r="A40" s="8">
        <f t="shared" si="6"/>
        <v>33</v>
      </c>
      <c r="B40" s="18">
        <v>53514.73</v>
      </c>
      <c r="C40" s="18">
        <f t="shared" si="0"/>
        <v>54585.024600000004</v>
      </c>
      <c r="D40" s="18">
        <f t="shared" si="1"/>
        <v>4548.752050000001</v>
      </c>
      <c r="E40" s="19">
        <f t="shared" si="2"/>
        <v>27.624000303643726</v>
      </c>
      <c r="F40" s="19">
        <f t="shared" si="3"/>
        <v>13.812000151821863</v>
      </c>
      <c r="G40" s="19">
        <f t="shared" si="4"/>
        <v>5.5248000607287455</v>
      </c>
      <c r="H40" s="20">
        <f t="shared" si="5"/>
        <v>26.242800288461542</v>
      </c>
    </row>
    <row r="41" spans="1:8" x14ac:dyDescent="0.2">
      <c r="A41" s="8">
        <f t="shared" si="6"/>
        <v>34</v>
      </c>
      <c r="B41" s="18">
        <v>53562.879999999997</v>
      </c>
      <c r="C41" s="18">
        <f t="shared" si="0"/>
        <v>54634.137600000002</v>
      </c>
      <c r="D41" s="18">
        <f t="shared" si="1"/>
        <v>4552.8447999999999</v>
      </c>
      <c r="E41" s="19">
        <f t="shared" si="2"/>
        <v>27.648855060728746</v>
      </c>
      <c r="F41" s="19">
        <f t="shared" si="3"/>
        <v>13.824427530364373</v>
      </c>
      <c r="G41" s="19">
        <f t="shared" si="4"/>
        <v>5.5297710121457495</v>
      </c>
      <c r="H41" s="20">
        <f t="shared" si="5"/>
        <v>26.26641230769231</v>
      </c>
    </row>
    <row r="42" spans="1:8" x14ac:dyDescent="0.2">
      <c r="A42" s="21">
        <f t="shared" si="6"/>
        <v>35</v>
      </c>
      <c r="B42" s="22">
        <v>53607.42</v>
      </c>
      <c r="C42" s="22">
        <f t="shared" si="0"/>
        <v>54679.568399999996</v>
      </c>
      <c r="D42" s="22">
        <f t="shared" si="1"/>
        <v>4556.6306999999997</v>
      </c>
      <c r="E42" s="23">
        <f t="shared" si="2"/>
        <v>27.671846356275303</v>
      </c>
      <c r="F42" s="23">
        <f t="shared" si="3"/>
        <v>13.835923178137651</v>
      </c>
      <c r="G42" s="23">
        <f t="shared" si="4"/>
        <v>5.534369271255061</v>
      </c>
      <c r="H42" s="24">
        <f t="shared" si="5"/>
        <v>26.288254038461538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15</v>
      </c>
      <c r="B1" s="1" t="s">
        <v>58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31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27468.07</v>
      </c>
      <c r="C7" s="18">
        <f t="shared" ref="C7:C42" si="0">B7*$D$3</f>
        <v>28017.431400000001</v>
      </c>
      <c r="D7" s="18">
        <f t="shared" ref="D7:D42" si="1">B7/12*$D$3</f>
        <v>2334.78595</v>
      </c>
      <c r="E7" s="19">
        <f t="shared" ref="E7:E42" si="2">C7/1976</f>
        <v>14.178862044534414</v>
      </c>
      <c r="F7" s="19">
        <f>E7/2</f>
        <v>7.089431022267207</v>
      </c>
      <c r="G7" s="19">
        <f>E7/5</f>
        <v>2.835772408906883</v>
      </c>
      <c r="H7" s="20">
        <f>C7/2080</f>
        <v>13.469918942307693</v>
      </c>
    </row>
    <row r="8" spans="1:8" x14ac:dyDescent="0.2">
      <c r="A8" s="8">
        <f>A7+1</f>
        <v>1</v>
      </c>
      <c r="B8" s="18">
        <v>28333.02</v>
      </c>
      <c r="C8" s="18">
        <f t="shared" si="0"/>
        <v>28899.680400000001</v>
      </c>
      <c r="D8" s="18">
        <f t="shared" si="1"/>
        <v>2408.3067000000001</v>
      </c>
      <c r="E8" s="19">
        <f t="shared" si="2"/>
        <v>14.625344331983806</v>
      </c>
      <c r="F8" s="19">
        <f t="shared" ref="F8:F42" si="3">E8/2</f>
        <v>7.312672165991903</v>
      </c>
      <c r="G8" s="19">
        <f t="shared" ref="G8:G42" si="4">E8/5</f>
        <v>2.925068866396761</v>
      </c>
      <c r="H8" s="20">
        <f t="shared" ref="H8:H42" si="5">C8/2080</f>
        <v>13.894077115384617</v>
      </c>
    </row>
    <row r="9" spans="1:8" x14ac:dyDescent="0.2">
      <c r="A9" s="8">
        <f t="shared" ref="A9:A42" si="6">A8+1</f>
        <v>2</v>
      </c>
      <c r="B9" s="18">
        <v>29153.06</v>
      </c>
      <c r="C9" s="18">
        <f t="shared" si="0"/>
        <v>29736.121200000001</v>
      </c>
      <c r="D9" s="18">
        <f t="shared" si="1"/>
        <v>2478.0101</v>
      </c>
      <c r="E9" s="19">
        <f t="shared" si="2"/>
        <v>15.048644331983807</v>
      </c>
      <c r="F9" s="19">
        <f t="shared" si="3"/>
        <v>7.5243221659919035</v>
      </c>
      <c r="G9" s="19">
        <f t="shared" si="4"/>
        <v>3.0097288663967614</v>
      </c>
      <c r="H9" s="20">
        <f t="shared" si="5"/>
        <v>14.296212115384616</v>
      </c>
    </row>
    <row r="10" spans="1:8" x14ac:dyDescent="0.2">
      <c r="A10" s="8">
        <f t="shared" si="6"/>
        <v>3</v>
      </c>
      <c r="B10" s="18">
        <v>29813.9</v>
      </c>
      <c r="C10" s="18">
        <f t="shared" si="0"/>
        <v>30410.178000000004</v>
      </c>
      <c r="D10" s="18">
        <f t="shared" si="1"/>
        <v>2534.1815000000001</v>
      </c>
      <c r="E10" s="19">
        <f t="shared" si="2"/>
        <v>15.389766194331985</v>
      </c>
      <c r="F10" s="19">
        <f t="shared" si="3"/>
        <v>7.6948830971659925</v>
      </c>
      <c r="G10" s="19">
        <f t="shared" si="4"/>
        <v>3.0779532388663968</v>
      </c>
      <c r="H10" s="20">
        <f t="shared" si="5"/>
        <v>14.620277884615387</v>
      </c>
    </row>
    <row r="11" spans="1:8" x14ac:dyDescent="0.2">
      <c r="A11" s="8">
        <f t="shared" si="6"/>
        <v>4</v>
      </c>
      <c r="B11" s="18">
        <v>30867.37</v>
      </c>
      <c r="C11" s="18">
        <f t="shared" si="0"/>
        <v>31484.717399999998</v>
      </c>
      <c r="D11" s="18">
        <f t="shared" si="1"/>
        <v>2623.7264500000001</v>
      </c>
      <c r="E11" s="19">
        <f t="shared" si="2"/>
        <v>15.933561437246963</v>
      </c>
      <c r="F11" s="19">
        <f t="shared" si="3"/>
        <v>7.9667807186234816</v>
      </c>
      <c r="G11" s="19">
        <f t="shared" si="4"/>
        <v>3.1867122874493927</v>
      </c>
      <c r="H11" s="20">
        <f t="shared" si="5"/>
        <v>15.136883365384614</v>
      </c>
    </row>
    <row r="12" spans="1:8" x14ac:dyDescent="0.2">
      <c r="A12" s="8">
        <f t="shared" si="6"/>
        <v>5</v>
      </c>
      <c r="B12" s="18">
        <v>30880.37</v>
      </c>
      <c r="C12" s="18">
        <f t="shared" si="0"/>
        <v>31497.9774</v>
      </c>
      <c r="D12" s="18">
        <f t="shared" si="1"/>
        <v>2624.8314500000001</v>
      </c>
      <c r="E12" s="19">
        <f t="shared" si="2"/>
        <v>15.940271963562752</v>
      </c>
      <c r="F12" s="19">
        <f t="shared" si="3"/>
        <v>7.9701359817813762</v>
      </c>
      <c r="G12" s="19">
        <f t="shared" si="4"/>
        <v>3.1880543927125506</v>
      </c>
      <c r="H12" s="20">
        <f t="shared" si="5"/>
        <v>15.143258365384614</v>
      </c>
    </row>
    <row r="13" spans="1:8" x14ac:dyDescent="0.2">
      <c r="A13" s="8">
        <f t="shared" si="6"/>
        <v>6</v>
      </c>
      <c r="B13" s="18">
        <v>32273.3</v>
      </c>
      <c r="C13" s="18">
        <f t="shared" si="0"/>
        <v>32918.766000000003</v>
      </c>
      <c r="D13" s="18">
        <f t="shared" si="1"/>
        <v>2743.2305000000001</v>
      </c>
      <c r="E13" s="19">
        <f t="shared" si="2"/>
        <v>16.659294534412957</v>
      </c>
      <c r="F13" s="19">
        <f t="shared" si="3"/>
        <v>8.3296472672064787</v>
      </c>
      <c r="G13" s="19">
        <f t="shared" si="4"/>
        <v>3.3318589068825917</v>
      </c>
      <c r="H13" s="20">
        <f t="shared" si="5"/>
        <v>15.826329807692309</v>
      </c>
    </row>
    <row r="14" spans="1:8" x14ac:dyDescent="0.2">
      <c r="A14" s="8">
        <f t="shared" si="6"/>
        <v>7</v>
      </c>
      <c r="B14" s="18">
        <v>32273.3</v>
      </c>
      <c r="C14" s="18">
        <f t="shared" si="0"/>
        <v>32918.766000000003</v>
      </c>
      <c r="D14" s="18">
        <f t="shared" si="1"/>
        <v>2743.2305000000001</v>
      </c>
      <c r="E14" s="19">
        <f t="shared" si="2"/>
        <v>16.659294534412957</v>
      </c>
      <c r="F14" s="19">
        <f t="shared" si="3"/>
        <v>8.3296472672064787</v>
      </c>
      <c r="G14" s="19">
        <f t="shared" si="4"/>
        <v>3.3318589068825917</v>
      </c>
      <c r="H14" s="20">
        <f t="shared" si="5"/>
        <v>15.826329807692309</v>
      </c>
    </row>
    <row r="15" spans="1:8" x14ac:dyDescent="0.2">
      <c r="A15" s="8">
        <f t="shared" si="6"/>
        <v>8</v>
      </c>
      <c r="B15" s="18">
        <v>33262.29</v>
      </c>
      <c r="C15" s="18">
        <f t="shared" si="0"/>
        <v>33927.535800000005</v>
      </c>
      <c r="D15" s="18">
        <f t="shared" si="1"/>
        <v>2827.2946500000003</v>
      </c>
      <c r="E15" s="19">
        <f t="shared" si="2"/>
        <v>17.169805566801621</v>
      </c>
      <c r="F15" s="19">
        <f t="shared" si="3"/>
        <v>8.5849027834008105</v>
      </c>
      <c r="G15" s="19">
        <f t="shared" si="4"/>
        <v>3.4339611133603243</v>
      </c>
      <c r="H15" s="20">
        <f t="shared" si="5"/>
        <v>16.31131528846154</v>
      </c>
    </row>
    <row r="16" spans="1:8" x14ac:dyDescent="0.2">
      <c r="A16" s="8">
        <f t="shared" si="6"/>
        <v>9</v>
      </c>
      <c r="B16" s="18">
        <v>33294.639999999999</v>
      </c>
      <c r="C16" s="18">
        <f t="shared" si="0"/>
        <v>33960.532800000001</v>
      </c>
      <c r="D16" s="18">
        <f t="shared" si="1"/>
        <v>2830.0444000000002</v>
      </c>
      <c r="E16" s="19">
        <f t="shared" si="2"/>
        <v>17.186504453441295</v>
      </c>
      <c r="F16" s="19">
        <f t="shared" si="3"/>
        <v>8.5932522267206473</v>
      </c>
      <c r="G16" s="19">
        <f t="shared" si="4"/>
        <v>3.4373008906882587</v>
      </c>
      <c r="H16" s="20">
        <f t="shared" si="5"/>
        <v>16.327179230769232</v>
      </c>
    </row>
    <row r="17" spans="1:8" x14ac:dyDescent="0.2">
      <c r="A17" s="8">
        <f t="shared" si="6"/>
        <v>10</v>
      </c>
      <c r="B17" s="18">
        <v>34796.160000000003</v>
      </c>
      <c r="C17" s="18">
        <f t="shared" si="0"/>
        <v>35492.083200000001</v>
      </c>
      <c r="D17" s="18">
        <f t="shared" si="1"/>
        <v>2957.6736000000005</v>
      </c>
      <c r="E17" s="19">
        <f t="shared" si="2"/>
        <v>17.961580566801619</v>
      </c>
      <c r="F17" s="19">
        <f t="shared" si="3"/>
        <v>8.9807902834008093</v>
      </c>
      <c r="G17" s="19">
        <f t="shared" si="4"/>
        <v>3.5923161133603236</v>
      </c>
      <c r="H17" s="20">
        <f t="shared" si="5"/>
        <v>17.063501538461537</v>
      </c>
    </row>
    <row r="18" spans="1:8" x14ac:dyDescent="0.2">
      <c r="A18" s="8">
        <f t="shared" si="6"/>
        <v>11</v>
      </c>
      <c r="B18" s="18">
        <v>34807.440000000002</v>
      </c>
      <c r="C18" s="18">
        <f t="shared" si="0"/>
        <v>35503.588800000005</v>
      </c>
      <c r="D18" s="18">
        <f t="shared" si="1"/>
        <v>2958.6324000000004</v>
      </c>
      <c r="E18" s="19">
        <f t="shared" si="2"/>
        <v>17.9674032388664</v>
      </c>
      <c r="F18" s="19">
        <f t="shared" si="3"/>
        <v>8.9837016194331998</v>
      </c>
      <c r="G18" s="19">
        <f t="shared" si="4"/>
        <v>3.5934806477732799</v>
      </c>
      <c r="H18" s="20">
        <f t="shared" si="5"/>
        <v>17.06903307692308</v>
      </c>
    </row>
    <row r="19" spans="1:8" x14ac:dyDescent="0.2">
      <c r="A19" s="8">
        <f t="shared" si="6"/>
        <v>12</v>
      </c>
      <c r="B19" s="18">
        <v>36308.92</v>
      </c>
      <c r="C19" s="18">
        <f t="shared" si="0"/>
        <v>37035.098399999995</v>
      </c>
      <c r="D19" s="18">
        <f t="shared" si="1"/>
        <v>3086.2582000000002</v>
      </c>
      <c r="E19" s="19">
        <f t="shared" si="2"/>
        <v>18.742458704453441</v>
      </c>
      <c r="F19" s="19">
        <f t="shared" si="3"/>
        <v>9.3712293522267203</v>
      </c>
      <c r="G19" s="19">
        <f t="shared" si="4"/>
        <v>3.7484917408906879</v>
      </c>
      <c r="H19" s="20">
        <f t="shared" si="5"/>
        <v>17.805335769230766</v>
      </c>
    </row>
    <row r="20" spans="1:8" x14ac:dyDescent="0.2">
      <c r="A20" s="8">
        <f t="shared" si="6"/>
        <v>13</v>
      </c>
      <c r="B20" s="18">
        <v>36320.199999999997</v>
      </c>
      <c r="C20" s="18">
        <f t="shared" si="0"/>
        <v>37046.603999999999</v>
      </c>
      <c r="D20" s="18">
        <f t="shared" si="1"/>
        <v>3087.2169999999996</v>
      </c>
      <c r="E20" s="19">
        <f t="shared" si="2"/>
        <v>18.748281376518218</v>
      </c>
      <c r="F20" s="19">
        <f t="shared" si="3"/>
        <v>9.374140688259109</v>
      </c>
      <c r="G20" s="19">
        <f t="shared" si="4"/>
        <v>3.7496562753036438</v>
      </c>
      <c r="H20" s="20">
        <f t="shared" si="5"/>
        <v>17.810867307692309</v>
      </c>
    </row>
    <row r="21" spans="1:8" x14ac:dyDescent="0.2">
      <c r="A21" s="8">
        <f t="shared" si="6"/>
        <v>14</v>
      </c>
      <c r="B21" s="18">
        <v>37821.72</v>
      </c>
      <c r="C21" s="18">
        <f t="shared" si="0"/>
        <v>38578.154399999999</v>
      </c>
      <c r="D21" s="18">
        <f t="shared" si="1"/>
        <v>3214.8462</v>
      </c>
      <c r="E21" s="19">
        <f t="shared" si="2"/>
        <v>19.523357489878542</v>
      </c>
      <c r="F21" s="19">
        <f t="shared" si="3"/>
        <v>9.761678744939271</v>
      </c>
      <c r="G21" s="19">
        <f t="shared" si="4"/>
        <v>3.9046714979757082</v>
      </c>
      <c r="H21" s="20">
        <f t="shared" si="5"/>
        <v>18.547189615384614</v>
      </c>
    </row>
    <row r="22" spans="1:8" x14ac:dyDescent="0.2">
      <c r="A22" s="8">
        <f t="shared" si="6"/>
        <v>15</v>
      </c>
      <c r="B22" s="18">
        <v>37832.959999999999</v>
      </c>
      <c r="C22" s="18">
        <f t="shared" si="0"/>
        <v>38589.619200000001</v>
      </c>
      <c r="D22" s="18">
        <f t="shared" si="1"/>
        <v>3215.8015999999998</v>
      </c>
      <c r="E22" s="19">
        <f t="shared" si="2"/>
        <v>19.52915951417004</v>
      </c>
      <c r="F22" s="19">
        <f t="shared" si="3"/>
        <v>9.7645797570850199</v>
      </c>
      <c r="G22" s="19">
        <f t="shared" si="4"/>
        <v>3.9058319028340081</v>
      </c>
      <c r="H22" s="20">
        <f t="shared" si="5"/>
        <v>18.552701538461537</v>
      </c>
    </row>
    <row r="23" spans="1:8" x14ac:dyDescent="0.2">
      <c r="A23" s="8">
        <f t="shared" si="6"/>
        <v>16</v>
      </c>
      <c r="B23" s="18">
        <v>39334.47</v>
      </c>
      <c r="C23" s="18">
        <f t="shared" si="0"/>
        <v>40121.159400000004</v>
      </c>
      <c r="D23" s="18">
        <f t="shared" si="1"/>
        <v>3343.4299500000002</v>
      </c>
      <c r="E23" s="19">
        <f t="shared" si="2"/>
        <v>20.304230465587047</v>
      </c>
      <c r="F23" s="19">
        <f t="shared" si="3"/>
        <v>10.152115232793523</v>
      </c>
      <c r="G23" s="19">
        <f t="shared" si="4"/>
        <v>4.0608460931174095</v>
      </c>
      <c r="H23" s="20">
        <f t="shared" si="5"/>
        <v>19.289018942307695</v>
      </c>
    </row>
    <row r="24" spans="1:8" x14ac:dyDescent="0.2">
      <c r="A24" s="8">
        <f t="shared" si="6"/>
        <v>17</v>
      </c>
      <c r="B24" s="18">
        <v>39349.870000000003</v>
      </c>
      <c r="C24" s="18">
        <f t="shared" si="0"/>
        <v>40136.867400000003</v>
      </c>
      <c r="D24" s="18">
        <f t="shared" si="1"/>
        <v>3344.7389500000004</v>
      </c>
      <c r="E24" s="19">
        <f t="shared" si="2"/>
        <v>20.312179858299597</v>
      </c>
      <c r="F24" s="19">
        <f t="shared" si="3"/>
        <v>10.156089929149799</v>
      </c>
      <c r="G24" s="19">
        <f t="shared" si="4"/>
        <v>4.0624359716599194</v>
      </c>
      <c r="H24" s="20">
        <f t="shared" si="5"/>
        <v>19.296570865384616</v>
      </c>
    </row>
    <row r="25" spans="1:8" x14ac:dyDescent="0.2">
      <c r="A25" s="8">
        <f t="shared" si="6"/>
        <v>18</v>
      </c>
      <c r="B25" s="18">
        <v>40851.39</v>
      </c>
      <c r="C25" s="18">
        <f t="shared" si="0"/>
        <v>41668.417800000003</v>
      </c>
      <c r="D25" s="18">
        <f t="shared" si="1"/>
        <v>3472.3681499999998</v>
      </c>
      <c r="E25" s="19">
        <f t="shared" si="2"/>
        <v>21.087255971659921</v>
      </c>
      <c r="F25" s="19">
        <f t="shared" si="3"/>
        <v>10.543627985829961</v>
      </c>
      <c r="G25" s="19">
        <f t="shared" si="4"/>
        <v>4.2174511943319839</v>
      </c>
      <c r="H25" s="20">
        <f t="shared" si="5"/>
        <v>20.032893173076925</v>
      </c>
    </row>
    <row r="26" spans="1:8" x14ac:dyDescent="0.2">
      <c r="A26" s="8">
        <f t="shared" si="6"/>
        <v>19</v>
      </c>
      <c r="B26" s="18">
        <v>40867.730000000003</v>
      </c>
      <c r="C26" s="18">
        <f t="shared" si="0"/>
        <v>41685.084600000002</v>
      </c>
      <c r="D26" s="18">
        <f t="shared" si="1"/>
        <v>3473.7570500000002</v>
      </c>
      <c r="E26" s="19">
        <f t="shared" si="2"/>
        <v>21.095690587044537</v>
      </c>
      <c r="F26" s="19">
        <f t="shared" si="3"/>
        <v>10.547845293522268</v>
      </c>
      <c r="G26" s="19">
        <f t="shared" si="4"/>
        <v>4.2191381174089075</v>
      </c>
      <c r="H26" s="20">
        <f t="shared" si="5"/>
        <v>20.040906057692307</v>
      </c>
    </row>
    <row r="27" spans="1:8" x14ac:dyDescent="0.2">
      <c r="A27" s="8">
        <f t="shared" si="6"/>
        <v>20</v>
      </c>
      <c r="B27" s="18">
        <v>42369.2</v>
      </c>
      <c r="C27" s="18">
        <f t="shared" si="0"/>
        <v>43216.583999999995</v>
      </c>
      <c r="D27" s="18">
        <f t="shared" si="1"/>
        <v>3601.3819999999996</v>
      </c>
      <c r="E27" s="19">
        <f t="shared" si="2"/>
        <v>21.870740890688257</v>
      </c>
      <c r="F27" s="19">
        <f t="shared" si="3"/>
        <v>10.935370445344128</v>
      </c>
      <c r="G27" s="19">
        <f t="shared" si="4"/>
        <v>4.3741481781376512</v>
      </c>
      <c r="H27" s="20">
        <f t="shared" si="5"/>
        <v>20.777203846153842</v>
      </c>
    </row>
    <row r="28" spans="1:8" x14ac:dyDescent="0.2">
      <c r="A28" s="8">
        <f t="shared" si="6"/>
        <v>21</v>
      </c>
      <c r="B28" s="18">
        <v>42385.52</v>
      </c>
      <c r="C28" s="18">
        <f t="shared" si="0"/>
        <v>43233.2304</v>
      </c>
      <c r="D28" s="18">
        <f t="shared" si="1"/>
        <v>3602.7691999999997</v>
      </c>
      <c r="E28" s="19">
        <f t="shared" si="2"/>
        <v>21.879165182186235</v>
      </c>
      <c r="F28" s="19">
        <f t="shared" si="3"/>
        <v>10.939582591093117</v>
      </c>
      <c r="G28" s="19">
        <f t="shared" si="4"/>
        <v>4.3758330364372471</v>
      </c>
      <c r="H28" s="20">
        <f t="shared" si="5"/>
        <v>20.785206923076924</v>
      </c>
    </row>
    <row r="29" spans="1:8" x14ac:dyDescent="0.2">
      <c r="A29" s="8">
        <f t="shared" si="6"/>
        <v>22</v>
      </c>
      <c r="B29" s="18">
        <v>43887.040000000001</v>
      </c>
      <c r="C29" s="18">
        <f t="shared" si="0"/>
        <v>44764.7808</v>
      </c>
      <c r="D29" s="18">
        <f t="shared" si="1"/>
        <v>3730.3984000000005</v>
      </c>
      <c r="E29" s="19">
        <f t="shared" si="2"/>
        <v>22.654241295546559</v>
      </c>
      <c r="F29" s="19">
        <f t="shared" si="3"/>
        <v>11.327120647773279</v>
      </c>
      <c r="G29" s="19">
        <f t="shared" si="4"/>
        <v>4.5308482591093115</v>
      </c>
      <c r="H29" s="20">
        <f t="shared" si="5"/>
        <v>21.521529230769232</v>
      </c>
    </row>
    <row r="30" spans="1:8" x14ac:dyDescent="0.2">
      <c r="A30" s="8">
        <f t="shared" si="6"/>
        <v>23</v>
      </c>
      <c r="B30" s="18">
        <v>45404.85</v>
      </c>
      <c r="C30" s="18">
        <f t="shared" si="0"/>
        <v>46312.947</v>
      </c>
      <c r="D30" s="18">
        <f t="shared" si="1"/>
        <v>3859.4122499999999</v>
      </c>
      <c r="E30" s="19">
        <f t="shared" si="2"/>
        <v>23.437726214574898</v>
      </c>
      <c r="F30" s="19">
        <f t="shared" si="3"/>
        <v>11.718863107287449</v>
      </c>
      <c r="G30" s="19">
        <f t="shared" si="4"/>
        <v>4.6875452429149798</v>
      </c>
      <c r="H30" s="20">
        <f t="shared" si="5"/>
        <v>22.265839903846153</v>
      </c>
    </row>
    <row r="31" spans="1:8" x14ac:dyDescent="0.2">
      <c r="A31" s="8">
        <f t="shared" si="6"/>
        <v>24</v>
      </c>
      <c r="B31" s="18">
        <v>46906.37</v>
      </c>
      <c r="C31" s="18">
        <f t="shared" si="0"/>
        <v>47844.4974</v>
      </c>
      <c r="D31" s="18">
        <f t="shared" si="1"/>
        <v>3987.0414500000002</v>
      </c>
      <c r="E31" s="19">
        <f t="shared" si="2"/>
        <v>24.212802327935222</v>
      </c>
      <c r="F31" s="19">
        <f t="shared" si="3"/>
        <v>12.106401163967611</v>
      </c>
      <c r="G31" s="19">
        <f t="shared" si="4"/>
        <v>4.8425604655870442</v>
      </c>
      <c r="H31" s="20">
        <f t="shared" si="5"/>
        <v>23.002162211538462</v>
      </c>
    </row>
    <row r="32" spans="1:8" x14ac:dyDescent="0.2">
      <c r="A32" s="8">
        <f t="shared" si="6"/>
        <v>25</v>
      </c>
      <c r="B32" s="18">
        <v>47007.78</v>
      </c>
      <c r="C32" s="18">
        <f t="shared" si="0"/>
        <v>47947.935599999997</v>
      </c>
      <c r="D32" s="18">
        <f t="shared" si="1"/>
        <v>3995.6613000000002</v>
      </c>
      <c r="E32" s="19">
        <f t="shared" si="2"/>
        <v>24.2651495951417</v>
      </c>
      <c r="F32" s="19">
        <f t="shared" si="3"/>
        <v>12.13257479757085</v>
      </c>
      <c r="G32" s="19">
        <f t="shared" si="4"/>
        <v>4.8530299190283399</v>
      </c>
      <c r="H32" s="20">
        <f t="shared" si="5"/>
        <v>23.051892115384614</v>
      </c>
    </row>
    <row r="33" spans="1:8" x14ac:dyDescent="0.2">
      <c r="A33" s="8">
        <f t="shared" si="6"/>
        <v>26</v>
      </c>
      <c r="B33" s="18">
        <v>47086.66</v>
      </c>
      <c r="C33" s="18">
        <f t="shared" si="0"/>
        <v>48028.393200000006</v>
      </c>
      <c r="D33" s="18">
        <f t="shared" si="1"/>
        <v>4002.3661000000006</v>
      </c>
      <c r="E33" s="19">
        <f t="shared" si="2"/>
        <v>24.305867004048586</v>
      </c>
      <c r="F33" s="19">
        <f t="shared" si="3"/>
        <v>12.152933502024293</v>
      </c>
      <c r="G33" s="19">
        <f t="shared" si="4"/>
        <v>4.8611734008097169</v>
      </c>
      <c r="H33" s="20">
        <f t="shared" si="5"/>
        <v>23.090573653846157</v>
      </c>
    </row>
    <row r="34" spans="1:8" x14ac:dyDescent="0.2">
      <c r="A34" s="8">
        <f t="shared" si="6"/>
        <v>27</v>
      </c>
      <c r="B34" s="18">
        <v>47176.160000000003</v>
      </c>
      <c r="C34" s="18">
        <f t="shared" si="0"/>
        <v>48119.683200000007</v>
      </c>
      <c r="D34" s="18">
        <f t="shared" si="1"/>
        <v>4009.9736000000003</v>
      </c>
      <c r="E34" s="19">
        <f t="shared" si="2"/>
        <v>24.352066396761138</v>
      </c>
      <c r="F34" s="19">
        <f t="shared" si="3"/>
        <v>12.176033198380569</v>
      </c>
      <c r="G34" s="19">
        <f t="shared" si="4"/>
        <v>4.8704132793522277</v>
      </c>
      <c r="H34" s="20">
        <f t="shared" si="5"/>
        <v>23.13446307692308</v>
      </c>
    </row>
    <row r="35" spans="1:8" x14ac:dyDescent="0.2">
      <c r="A35" s="8">
        <f t="shared" si="6"/>
        <v>28</v>
      </c>
      <c r="B35" s="18">
        <v>47243.89</v>
      </c>
      <c r="C35" s="18">
        <f t="shared" si="0"/>
        <v>48188.767800000001</v>
      </c>
      <c r="D35" s="18">
        <f t="shared" si="1"/>
        <v>4015.73065</v>
      </c>
      <c r="E35" s="19">
        <f t="shared" si="2"/>
        <v>24.387028238866396</v>
      </c>
      <c r="F35" s="19">
        <f t="shared" si="3"/>
        <v>12.193514119433198</v>
      </c>
      <c r="G35" s="19">
        <f t="shared" si="4"/>
        <v>4.877405647773279</v>
      </c>
      <c r="H35" s="20">
        <f t="shared" si="5"/>
        <v>23.167676826923078</v>
      </c>
    </row>
    <row r="36" spans="1:8" x14ac:dyDescent="0.2">
      <c r="A36" s="8">
        <f t="shared" si="6"/>
        <v>29</v>
      </c>
      <c r="B36" s="18">
        <v>47306.61</v>
      </c>
      <c r="C36" s="18">
        <f t="shared" si="0"/>
        <v>48252.742200000001</v>
      </c>
      <c r="D36" s="18">
        <f t="shared" si="1"/>
        <v>4021.06185</v>
      </c>
      <c r="E36" s="19">
        <f t="shared" si="2"/>
        <v>24.419403947368423</v>
      </c>
      <c r="F36" s="19">
        <f t="shared" si="3"/>
        <v>12.209701973684211</v>
      </c>
      <c r="G36" s="19">
        <f t="shared" si="4"/>
        <v>4.8838807894736842</v>
      </c>
      <c r="H36" s="20">
        <f t="shared" si="5"/>
        <v>23.19843375</v>
      </c>
    </row>
    <row r="37" spans="1:8" x14ac:dyDescent="0.2">
      <c r="A37" s="8">
        <f t="shared" si="6"/>
        <v>30</v>
      </c>
      <c r="B37" s="18">
        <v>47364.75</v>
      </c>
      <c r="C37" s="18">
        <f t="shared" si="0"/>
        <v>48312.044999999998</v>
      </c>
      <c r="D37" s="18">
        <f t="shared" si="1"/>
        <v>4026.0037499999999</v>
      </c>
      <c r="E37" s="19">
        <f t="shared" si="2"/>
        <v>24.449415485829959</v>
      </c>
      <c r="F37" s="19">
        <f t="shared" si="3"/>
        <v>12.22470774291498</v>
      </c>
      <c r="G37" s="19">
        <f t="shared" si="4"/>
        <v>4.8898830971659919</v>
      </c>
      <c r="H37" s="20">
        <f t="shared" si="5"/>
        <v>23.226944711538462</v>
      </c>
    </row>
    <row r="38" spans="1:8" x14ac:dyDescent="0.2">
      <c r="A38" s="8">
        <f t="shared" si="6"/>
        <v>31</v>
      </c>
      <c r="B38" s="18">
        <v>47418.559999999998</v>
      </c>
      <c r="C38" s="18">
        <f t="shared" si="0"/>
        <v>48366.931199999999</v>
      </c>
      <c r="D38" s="18">
        <f t="shared" si="1"/>
        <v>4030.5776000000001</v>
      </c>
      <c r="E38" s="19">
        <f t="shared" si="2"/>
        <v>24.477191902834008</v>
      </c>
      <c r="F38" s="19">
        <f t="shared" si="3"/>
        <v>12.238595951417004</v>
      </c>
      <c r="G38" s="19">
        <f t="shared" si="4"/>
        <v>4.8954383805668016</v>
      </c>
      <c r="H38" s="20">
        <f t="shared" si="5"/>
        <v>23.253332307692308</v>
      </c>
    </row>
    <row r="39" spans="1:8" x14ac:dyDescent="0.2">
      <c r="A39" s="8">
        <f t="shared" si="6"/>
        <v>32</v>
      </c>
      <c r="B39" s="18">
        <v>47468.41</v>
      </c>
      <c r="C39" s="18">
        <f t="shared" si="0"/>
        <v>48417.778200000008</v>
      </c>
      <c r="D39" s="18">
        <f t="shared" si="1"/>
        <v>4034.8148500000007</v>
      </c>
      <c r="E39" s="19">
        <f t="shared" si="2"/>
        <v>24.502924190283405</v>
      </c>
      <c r="F39" s="19">
        <f t="shared" si="3"/>
        <v>12.251462095141703</v>
      </c>
      <c r="G39" s="19">
        <f t="shared" si="4"/>
        <v>4.9005848380566812</v>
      </c>
      <c r="H39" s="20">
        <f t="shared" si="5"/>
        <v>23.277777980769233</v>
      </c>
    </row>
    <row r="40" spans="1:8" x14ac:dyDescent="0.2">
      <c r="A40" s="8">
        <f t="shared" si="6"/>
        <v>33</v>
      </c>
      <c r="B40" s="18">
        <v>47514.55</v>
      </c>
      <c r="C40" s="18">
        <f t="shared" si="0"/>
        <v>48464.841</v>
      </c>
      <c r="D40" s="18">
        <f t="shared" si="1"/>
        <v>4038.7367500000005</v>
      </c>
      <c r="E40" s="19">
        <f t="shared" si="2"/>
        <v>24.526741396761135</v>
      </c>
      <c r="F40" s="19">
        <f t="shared" si="3"/>
        <v>12.263370698380568</v>
      </c>
      <c r="G40" s="19">
        <f t="shared" si="4"/>
        <v>4.9053482793522267</v>
      </c>
      <c r="H40" s="20">
        <f t="shared" si="5"/>
        <v>23.300404326923076</v>
      </c>
    </row>
    <row r="41" spans="1:8" x14ac:dyDescent="0.2">
      <c r="A41" s="8">
        <f t="shared" si="6"/>
        <v>34</v>
      </c>
      <c r="B41" s="18">
        <v>47557.3</v>
      </c>
      <c r="C41" s="18">
        <f t="shared" si="0"/>
        <v>48508.446000000004</v>
      </c>
      <c r="D41" s="18">
        <f t="shared" si="1"/>
        <v>4042.3705000000004</v>
      </c>
      <c r="E41" s="19">
        <f t="shared" si="2"/>
        <v>24.548808704453442</v>
      </c>
      <c r="F41" s="19">
        <f t="shared" si="3"/>
        <v>12.274404352226721</v>
      </c>
      <c r="G41" s="19">
        <f t="shared" si="4"/>
        <v>4.9097617408906888</v>
      </c>
      <c r="H41" s="20">
        <f t="shared" si="5"/>
        <v>23.321368269230771</v>
      </c>
    </row>
    <row r="42" spans="1:8" x14ac:dyDescent="0.2">
      <c r="A42" s="21">
        <f t="shared" si="6"/>
        <v>35</v>
      </c>
      <c r="B42" s="22">
        <v>47596.85</v>
      </c>
      <c r="C42" s="22">
        <f t="shared" si="0"/>
        <v>48548.786999999997</v>
      </c>
      <c r="D42" s="22">
        <f t="shared" si="1"/>
        <v>4045.73225</v>
      </c>
      <c r="E42" s="23">
        <f t="shared" si="2"/>
        <v>24.5692241902834</v>
      </c>
      <c r="F42" s="23">
        <f t="shared" si="3"/>
        <v>12.2846120951417</v>
      </c>
      <c r="G42" s="23">
        <f t="shared" si="4"/>
        <v>4.9138448380566802</v>
      </c>
      <c r="H42" s="24">
        <f t="shared" si="5"/>
        <v>23.340762980769227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17</v>
      </c>
      <c r="B1" s="1" t="s">
        <v>59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31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31026.35</v>
      </c>
      <c r="C7" s="18">
        <f t="shared" ref="C7:C42" si="0">B7*$D$3</f>
        <v>31646.877</v>
      </c>
      <c r="D7" s="18">
        <f t="shared" ref="D7:D42" si="1">B7/12*$D$3</f>
        <v>2637.2397500000002</v>
      </c>
      <c r="E7" s="19">
        <f t="shared" ref="E7:E42" si="2">C7/1976</f>
        <v>16.015626012145749</v>
      </c>
      <c r="F7" s="19">
        <f>E7/2</f>
        <v>8.0078130060728743</v>
      </c>
      <c r="G7" s="19">
        <f>E7/5</f>
        <v>3.2031252024291499</v>
      </c>
      <c r="H7" s="20">
        <f>C7/2080</f>
        <v>15.214844711538461</v>
      </c>
    </row>
    <row r="8" spans="1:8" x14ac:dyDescent="0.2">
      <c r="A8" s="8">
        <f>A7+1</f>
        <v>1</v>
      </c>
      <c r="B8" s="18">
        <v>31904.12</v>
      </c>
      <c r="C8" s="18">
        <f t="shared" si="0"/>
        <v>32542.202399999998</v>
      </c>
      <c r="D8" s="18">
        <f t="shared" si="1"/>
        <v>2711.8502000000003</v>
      </c>
      <c r="E8" s="19">
        <f t="shared" si="2"/>
        <v>16.468725910931173</v>
      </c>
      <c r="F8" s="19">
        <f t="shared" ref="F8:F42" si="3">E8/2</f>
        <v>8.2343629554655866</v>
      </c>
      <c r="G8" s="19">
        <f t="shared" ref="G8:G42" si="4">E8/5</f>
        <v>3.2937451821862345</v>
      </c>
      <c r="H8" s="20">
        <f t="shared" ref="H8:H42" si="5">C8/2080</f>
        <v>15.645289615384614</v>
      </c>
    </row>
    <row r="9" spans="1:8" x14ac:dyDescent="0.2">
      <c r="A9" s="8">
        <f t="shared" ref="A9:A42" si="6">A8+1</f>
        <v>2</v>
      </c>
      <c r="B9" s="18">
        <v>32900.22</v>
      </c>
      <c r="C9" s="18">
        <f t="shared" si="0"/>
        <v>33558.224399999999</v>
      </c>
      <c r="D9" s="18">
        <f t="shared" si="1"/>
        <v>2796.5187000000001</v>
      </c>
      <c r="E9" s="19">
        <f t="shared" si="2"/>
        <v>16.982907085020244</v>
      </c>
      <c r="F9" s="19">
        <f t="shared" si="3"/>
        <v>8.4914535425101221</v>
      </c>
      <c r="G9" s="19">
        <f t="shared" si="4"/>
        <v>3.3965814170040489</v>
      </c>
      <c r="H9" s="20">
        <f t="shared" si="5"/>
        <v>16.13376173076923</v>
      </c>
    </row>
    <row r="10" spans="1:8" x14ac:dyDescent="0.2">
      <c r="A10" s="8">
        <f t="shared" si="6"/>
        <v>3</v>
      </c>
      <c r="B10" s="18">
        <v>33940.29</v>
      </c>
      <c r="C10" s="18">
        <f t="shared" si="0"/>
        <v>34619.095800000003</v>
      </c>
      <c r="D10" s="18">
        <f t="shared" si="1"/>
        <v>2884.9246499999999</v>
      </c>
      <c r="E10" s="19">
        <f t="shared" si="2"/>
        <v>17.519785323886641</v>
      </c>
      <c r="F10" s="19">
        <f t="shared" si="3"/>
        <v>8.7598926619433204</v>
      </c>
      <c r="G10" s="19">
        <f t="shared" si="4"/>
        <v>3.5039570647773282</v>
      </c>
      <c r="H10" s="20">
        <f t="shared" si="5"/>
        <v>16.64379605769231</v>
      </c>
    </row>
    <row r="11" spans="1:8" x14ac:dyDescent="0.2">
      <c r="A11" s="8">
        <f t="shared" si="6"/>
        <v>4</v>
      </c>
      <c r="B11" s="18">
        <v>34891.5</v>
      </c>
      <c r="C11" s="18">
        <f t="shared" si="0"/>
        <v>35589.33</v>
      </c>
      <c r="D11" s="18">
        <f t="shared" si="1"/>
        <v>2965.7775000000001</v>
      </c>
      <c r="E11" s="19">
        <f t="shared" si="2"/>
        <v>18.010794534412955</v>
      </c>
      <c r="F11" s="19">
        <f t="shared" si="3"/>
        <v>9.0053972672064777</v>
      </c>
      <c r="G11" s="19">
        <f t="shared" si="4"/>
        <v>3.602158906882591</v>
      </c>
      <c r="H11" s="20">
        <f t="shared" si="5"/>
        <v>17.110254807692307</v>
      </c>
    </row>
    <row r="12" spans="1:8" x14ac:dyDescent="0.2">
      <c r="A12" s="8">
        <f t="shared" si="6"/>
        <v>5</v>
      </c>
      <c r="B12" s="18">
        <v>35561.300000000003</v>
      </c>
      <c r="C12" s="18">
        <f t="shared" si="0"/>
        <v>36272.526000000005</v>
      </c>
      <c r="D12" s="18">
        <f t="shared" si="1"/>
        <v>3022.7105000000006</v>
      </c>
      <c r="E12" s="19">
        <f t="shared" si="2"/>
        <v>18.356541497975712</v>
      </c>
      <c r="F12" s="19">
        <f t="shared" si="3"/>
        <v>9.1782707489878561</v>
      </c>
      <c r="G12" s="19">
        <f t="shared" si="4"/>
        <v>3.6713082995951423</v>
      </c>
      <c r="H12" s="20">
        <f t="shared" si="5"/>
        <v>17.438714423076927</v>
      </c>
    </row>
    <row r="13" spans="1:8" x14ac:dyDescent="0.2">
      <c r="A13" s="8">
        <f t="shared" si="6"/>
        <v>6</v>
      </c>
      <c r="B13" s="18">
        <v>36508.11</v>
      </c>
      <c r="C13" s="18">
        <f t="shared" si="0"/>
        <v>37238.272199999999</v>
      </c>
      <c r="D13" s="18">
        <f t="shared" si="1"/>
        <v>3103.1893500000001</v>
      </c>
      <c r="E13" s="19">
        <f t="shared" si="2"/>
        <v>18.845279453441297</v>
      </c>
      <c r="F13" s="19">
        <f t="shared" si="3"/>
        <v>9.4226397267206483</v>
      </c>
      <c r="G13" s="19">
        <f t="shared" si="4"/>
        <v>3.7690558906882594</v>
      </c>
      <c r="H13" s="20">
        <f t="shared" si="5"/>
        <v>17.903015480769231</v>
      </c>
    </row>
    <row r="14" spans="1:8" x14ac:dyDescent="0.2">
      <c r="A14" s="8">
        <f t="shared" si="6"/>
        <v>7</v>
      </c>
      <c r="B14" s="18">
        <v>37600.370000000003</v>
      </c>
      <c r="C14" s="18">
        <f t="shared" si="0"/>
        <v>38352.377400000005</v>
      </c>
      <c r="D14" s="18">
        <f t="shared" si="1"/>
        <v>3196.0314499999999</v>
      </c>
      <c r="E14" s="19">
        <f t="shared" si="2"/>
        <v>19.409097874493931</v>
      </c>
      <c r="F14" s="19">
        <f t="shared" si="3"/>
        <v>9.7045489372469653</v>
      </c>
      <c r="G14" s="19">
        <f t="shared" si="4"/>
        <v>3.881819574898786</v>
      </c>
      <c r="H14" s="20">
        <f t="shared" si="5"/>
        <v>18.438642980769234</v>
      </c>
    </row>
    <row r="15" spans="1:8" x14ac:dyDescent="0.2">
      <c r="A15" s="8">
        <f t="shared" si="6"/>
        <v>8</v>
      </c>
      <c r="B15" s="18">
        <v>38170.400000000001</v>
      </c>
      <c r="C15" s="18">
        <f t="shared" si="0"/>
        <v>38933.808000000005</v>
      </c>
      <c r="D15" s="18">
        <f t="shared" si="1"/>
        <v>3244.4840000000004</v>
      </c>
      <c r="E15" s="19">
        <f t="shared" si="2"/>
        <v>19.703344129554658</v>
      </c>
      <c r="F15" s="19">
        <f t="shared" si="3"/>
        <v>9.851672064777329</v>
      </c>
      <c r="G15" s="19">
        <f t="shared" si="4"/>
        <v>3.9406688259109317</v>
      </c>
      <c r="H15" s="20">
        <f t="shared" si="5"/>
        <v>18.718176923076925</v>
      </c>
    </row>
    <row r="16" spans="1:8" x14ac:dyDescent="0.2">
      <c r="A16" s="8">
        <f t="shared" si="6"/>
        <v>9</v>
      </c>
      <c r="B16" s="18">
        <v>38957.99</v>
      </c>
      <c r="C16" s="18">
        <f t="shared" si="0"/>
        <v>39737.149799999999</v>
      </c>
      <c r="D16" s="18">
        <f t="shared" si="1"/>
        <v>3311.4291499999999</v>
      </c>
      <c r="E16" s="19">
        <f t="shared" si="2"/>
        <v>20.109893623481781</v>
      </c>
      <c r="F16" s="19">
        <f t="shared" si="3"/>
        <v>10.054946811740891</v>
      </c>
      <c r="G16" s="19">
        <f t="shared" si="4"/>
        <v>4.0219787246963561</v>
      </c>
      <c r="H16" s="20">
        <f t="shared" si="5"/>
        <v>19.104398942307693</v>
      </c>
    </row>
    <row r="17" spans="1:8" x14ac:dyDescent="0.2">
      <c r="A17" s="8">
        <f t="shared" si="6"/>
        <v>10</v>
      </c>
      <c r="B17" s="18">
        <v>39598.980000000003</v>
      </c>
      <c r="C17" s="18">
        <f t="shared" si="0"/>
        <v>40390.959600000002</v>
      </c>
      <c r="D17" s="18">
        <f t="shared" si="1"/>
        <v>3365.9133000000006</v>
      </c>
      <c r="E17" s="19">
        <f t="shared" si="2"/>
        <v>20.440769028340082</v>
      </c>
      <c r="F17" s="19">
        <f t="shared" si="3"/>
        <v>10.220384514170041</v>
      </c>
      <c r="G17" s="19">
        <f t="shared" si="4"/>
        <v>4.088153805668016</v>
      </c>
      <c r="H17" s="20">
        <f t="shared" si="5"/>
        <v>19.418730576923078</v>
      </c>
    </row>
    <row r="18" spans="1:8" x14ac:dyDescent="0.2">
      <c r="A18" s="8">
        <f t="shared" si="6"/>
        <v>11</v>
      </c>
      <c r="B18" s="18">
        <v>40192.620000000003</v>
      </c>
      <c r="C18" s="18">
        <f t="shared" si="0"/>
        <v>40996.472400000006</v>
      </c>
      <c r="D18" s="18">
        <f t="shared" si="1"/>
        <v>3416.3727000000003</v>
      </c>
      <c r="E18" s="19">
        <f t="shared" si="2"/>
        <v>20.747202631578951</v>
      </c>
      <c r="F18" s="19">
        <f t="shared" si="3"/>
        <v>10.373601315789475</v>
      </c>
      <c r="G18" s="19">
        <f t="shared" si="4"/>
        <v>4.1494405263157903</v>
      </c>
      <c r="H18" s="20">
        <f t="shared" si="5"/>
        <v>19.709842500000004</v>
      </c>
    </row>
    <row r="19" spans="1:8" x14ac:dyDescent="0.2">
      <c r="A19" s="8">
        <f t="shared" si="6"/>
        <v>12</v>
      </c>
      <c r="B19" s="18">
        <v>40956.410000000003</v>
      </c>
      <c r="C19" s="18">
        <f t="shared" si="0"/>
        <v>41775.538200000003</v>
      </c>
      <c r="D19" s="18">
        <f t="shared" si="1"/>
        <v>3481.2948500000002</v>
      </c>
      <c r="E19" s="19">
        <f t="shared" si="2"/>
        <v>21.141466700404859</v>
      </c>
      <c r="F19" s="19">
        <f t="shared" si="3"/>
        <v>10.570733350202429</v>
      </c>
      <c r="G19" s="19">
        <f t="shared" si="4"/>
        <v>4.2282933400809721</v>
      </c>
      <c r="H19" s="20">
        <f t="shared" si="5"/>
        <v>20.084393365384617</v>
      </c>
    </row>
    <row r="20" spans="1:8" x14ac:dyDescent="0.2">
      <c r="A20" s="8">
        <f t="shared" si="6"/>
        <v>13</v>
      </c>
      <c r="B20" s="18">
        <v>41381.269999999997</v>
      </c>
      <c r="C20" s="18">
        <f t="shared" si="0"/>
        <v>42208.895399999994</v>
      </c>
      <c r="D20" s="18">
        <f t="shared" si="1"/>
        <v>3517.4079499999998</v>
      </c>
      <c r="E20" s="19">
        <f t="shared" si="2"/>
        <v>21.360777024291494</v>
      </c>
      <c r="F20" s="19">
        <f t="shared" si="3"/>
        <v>10.680388512145747</v>
      </c>
      <c r="G20" s="19">
        <f t="shared" si="4"/>
        <v>4.2721554048582986</v>
      </c>
      <c r="H20" s="20">
        <f t="shared" si="5"/>
        <v>20.29273817307692</v>
      </c>
    </row>
    <row r="21" spans="1:8" x14ac:dyDescent="0.2">
      <c r="A21" s="8">
        <f t="shared" si="6"/>
        <v>14</v>
      </c>
      <c r="B21" s="18">
        <v>42204.44</v>
      </c>
      <c r="C21" s="18">
        <f t="shared" si="0"/>
        <v>43048.5288</v>
      </c>
      <c r="D21" s="18">
        <f t="shared" si="1"/>
        <v>3587.3774000000003</v>
      </c>
      <c r="E21" s="19">
        <f t="shared" si="2"/>
        <v>21.785692712550606</v>
      </c>
      <c r="F21" s="19">
        <f t="shared" si="3"/>
        <v>10.892846356275303</v>
      </c>
      <c r="G21" s="19">
        <f t="shared" si="4"/>
        <v>4.3571385425101212</v>
      </c>
      <c r="H21" s="20">
        <f t="shared" si="5"/>
        <v>20.696408076923078</v>
      </c>
    </row>
    <row r="22" spans="1:8" x14ac:dyDescent="0.2">
      <c r="A22" s="8">
        <f t="shared" si="6"/>
        <v>15</v>
      </c>
      <c r="B22" s="18">
        <v>42578.39</v>
      </c>
      <c r="C22" s="18">
        <f t="shared" si="0"/>
        <v>43429.957800000004</v>
      </c>
      <c r="D22" s="18">
        <f t="shared" si="1"/>
        <v>3619.1631500000003</v>
      </c>
      <c r="E22" s="19">
        <f t="shared" si="2"/>
        <v>21.978723582995954</v>
      </c>
      <c r="F22" s="19">
        <f t="shared" si="3"/>
        <v>10.989361791497977</v>
      </c>
      <c r="G22" s="19">
        <f t="shared" si="4"/>
        <v>4.3957447165991912</v>
      </c>
      <c r="H22" s="20">
        <f t="shared" si="5"/>
        <v>20.879787403846155</v>
      </c>
    </row>
    <row r="23" spans="1:8" x14ac:dyDescent="0.2">
      <c r="A23" s="8">
        <f t="shared" si="6"/>
        <v>16</v>
      </c>
      <c r="B23" s="18">
        <v>43573.58</v>
      </c>
      <c r="C23" s="18">
        <f t="shared" si="0"/>
        <v>44445.051600000006</v>
      </c>
      <c r="D23" s="18">
        <f t="shared" si="1"/>
        <v>3703.7543000000001</v>
      </c>
      <c r="E23" s="19">
        <f t="shared" si="2"/>
        <v>22.492435020242919</v>
      </c>
      <c r="F23" s="19">
        <f t="shared" si="3"/>
        <v>11.246217510121459</v>
      </c>
      <c r="G23" s="19">
        <f t="shared" si="4"/>
        <v>4.4984870040485836</v>
      </c>
      <c r="H23" s="20">
        <f t="shared" si="5"/>
        <v>21.367813269230773</v>
      </c>
    </row>
    <row r="24" spans="1:8" x14ac:dyDescent="0.2">
      <c r="A24" s="8">
        <f t="shared" si="6"/>
        <v>17</v>
      </c>
      <c r="B24" s="18">
        <v>44184.05</v>
      </c>
      <c r="C24" s="18">
        <f t="shared" si="0"/>
        <v>45067.731000000007</v>
      </c>
      <c r="D24" s="18">
        <f t="shared" si="1"/>
        <v>3755.6442500000003</v>
      </c>
      <c r="E24" s="19">
        <f t="shared" si="2"/>
        <v>22.807556174089072</v>
      </c>
      <c r="F24" s="19">
        <f t="shared" si="3"/>
        <v>11.403778087044536</v>
      </c>
      <c r="G24" s="19">
        <f t="shared" si="4"/>
        <v>4.5615112348178144</v>
      </c>
      <c r="H24" s="20">
        <f t="shared" si="5"/>
        <v>21.667178365384618</v>
      </c>
    </row>
    <row r="25" spans="1:8" x14ac:dyDescent="0.2">
      <c r="A25" s="8">
        <f t="shared" si="6"/>
        <v>18</v>
      </c>
      <c r="B25" s="18">
        <v>44879.040000000001</v>
      </c>
      <c r="C25" s="18">
        <f t="shared" si="0"/>
        <v>45776.620800000004</v>
      </c>
      <c r="D25" s="18">
        <f t="shared" si="1"/>
        <v>3814.7184000000002</v>
      </c>
      <c r="E25" s="19">
        <f t="shared" si="2"/>
        <v>23.166306072874495</v>
      </c>
      <c r="F25" s="19">
        <f t="shared" si="3"/>
        <v>11.583153036437247</v>
      </c>
      <c r="G25" s="19">
        <f t="shared" si="4"/>
        <v>4.6332612145748993</v>
      </c>
      <c r="H25" s="20">
        <f t="shared" si="5"/>
        <v>22.007990769230773</v>
      </c>
    </row>
    <row r="26" spans="1:8" x14ac:dyDescent="0.2">
      <c r="A26" s="8">
        <f t="shared" si="6"/>
        <v>19</v>
      </c>
      <c r="B26" s="18">
        <v>45444.29</v>
      </c>
      <c r="C26" s="18">
        <f t="shared" si="0"/>
        <v>46353.175800000005</v>
      </c>
      <c r="D26" s="18">
        <f t="shared" si="1"/>
        <v>3862.7646500000001</v>
      </c>
      <c r="E26" s="19">
        <f t="shared" si="2"/>
        <v>23.458084919028341</v>
      </c>
      <c r="F26" s="19">
        <f t="shared" si="3"/>
        <v>11.72904245951417</v>
      </c>
      <c r="G26" s="19">
        <f t="shared" si="4"/>
        <v>4.6916169838056678</v>
      </c>
      <c r="H26" s="20">
        <f t="shared" si="5"/>
        <v>22.285180673076926</v>
      </c>
    </row>
    <row r="27" spans="1:8" x14ac:dyDescent="0.2">
      <c r="A27" s="8">
        <f t="shared" si="6"/>
        <v>20</v>
      </c>
      <c r="B27" s="18">
        <v>45739.48</v>
      </c>
      <c r="C27" s="18">
        <f t="shared" si="0"/>
        <v>46654.269600000007</v>
      </c>
      <c r="D27" s="18">
        <f t="shared" si="1"/>
        <v>3887.8558000000003</v>
      </c>
      <c r="E27" s="19">
        <f t="shared" si="2"/>
        <v>23.610460323886642</v>
      </c>
      <c r="F27" s="19">
        <f t="shared" si="3"/>
        <v>11.805230161943321</v>
      </c>
      <c r="G27" s="19">
        <f t="shared" si="4"/>
        <v>4.7220920647773283</v>
      </c>
      <c r="H27" s="20">
        <f t="shared" si="5"/>
        <v>22.42993730769231</v>
      </c>
    </row>
    <row r="28" spans="1:8" x14ac:dyDescent="0.2">
      <c r="A28" s="8">
        <f t="shared" si="6"/>
        <v>21</v>
      </c>
      <c r="B28" s="18">
        <v>46264.27</v>
      </c>
      <c r="C28" s="18">
        <f t="shared" si="0"/>
        <v>47189.555399999997</v>
      </c>
      <c r="D28" s="18">
        <f t="shared" si="1"/>
        <v>3932.4629499999996</v>
      </c>
      <c r="E28" s="19">
        <f t="shared" si="2"/>
        <v>23.881353947368421</v>
      </c>
      <c r="F28" s="19">
        <f t="shared" si="3"/>
        <v>11.94067697368421</v>
      </c>
      <c r="G28" s="19">
        <f t="shared" si="4"/>
        <v>4.776270789473684</v>
      </c>
      <c r="H28" s="20">
        <f t="shared" si="5"/>
        <v>22.68728625</v>
      </c>
    </row>
    <row r="29" spans="1:8" x14ac:dyDescent="0.2">
      <c r="A29" s="8">
        <f t="shared" si="6"/>
        <v>22</v>
      </c>
      <c r="B29" s="18">
        <v>46540.61</v>
      </c>
      <c r="C29" s="18">
        <f t="shared" si="0"/>
        <v>47471.422200000001</v>
      </c>
      <c r="D29" s="18">
        <f t="shared" si="1"/>
        <v>3955.9518499999999</v>
      </c>
      <c r="E29" s="19">
        <f t="shared" si="2"/>
        <v>24.023999089068827</v>
      </c>
      <c r="F29" s="19">
        <f t="shared" si="3"/>
        <v>12.011999544534413</v>
      </c>
      <c r="G29" s="19">
        <f t="shared" si="4"/>
        <v>4.8047998178137652</v>
      </c>
      <c r="H29" s="20">
        <f t="shared" si="5"/>
        <v>22.822799134615384</v>
      </c>
    </row>
    <row r="30" spans="1:8" x14ac:dyDescent="0.2">
      <c r="A30" s="8">
        <f t="shared" si="6"/>
        <v>23</v>
      </c>
      <c r="B30" s="18">
        <v>47847.26</v>
      </c>
      <c r="C30" s="18">
        <f t="shared" si="0"/>
        <v>48804.205200000004</v>
      </c>
      <c r="D30" s="18">
        <f t="shared" si="1"/>
        <v>4067.0171000000005</v>
      </c>
      <c r="E30" s="19">
        <f t="shared" si="2"/>
        <v>24.698484412955466</v>
      </c>
      <c r="F30" s="19">
        <f t="shared" si="3"/>
        <v>12.349242206477733</v>
      </c>
      <c r="G30" s="19">
        <f t="shared" si="4"/>
        <v>4.9396968825910932</v>
      </c>
      <c r="H30" s="20">
        <f t="shared" si="5"/>
        <v>23.463560192307693</v>
      </c>
    </row>
    <row r="31" spans="1:8" x14ac:dyDescent="0.2">
      <c r="A31" s="8">
        <f t="shared" si="6"/>
        <v>24</v>
      </c>
      <c r="B31" s="18">
        <v>49427.78</v>
      </c>
      <c r="C31" s="18">
        <f t="shared" si="0"/>
        <v>50416.335599999999</v>
      </c>
      <c r="D31" s="18">
        <f t="shared" si="1"/>
        <v>4201.3612999999996</v>
      </c>
      <c r="E31" s="19">
        <f t="shared" si="2"/>
        <v>25.514339878542508</v>
      </c>
      <c r="F31" s="19">
        <f t="shared" si="3"/>
        <v>12.757169939271254</v>
      </c>
      <c r="G31" s="19">
        <f t="shared" si="4"/>
        <v>5.1028679757085014</v>
      </c>
      <c r="H31" s="20">
        <f t="shared" si="5"/>
        <v>24.238622884615385</v>
      </c>
    </row>
    <row r="32" spans="1:8" x14ac:dyDescent="0.2">
      <c r="A32" s="8">
        <f t="shared" si="6"/>
        <v>25</v>
      </c>
      <c r="B32" s="18">
        <v>49528.72</v>
      </c>
      <c r="C32" s="18">
        <f t="shared" si="0"/>
        <v>50519.294399999999</v>
      </c>
      <c r="D32" s="18">
        <f t="shared" si="1"/>
        <v>4209.9412000000002</v>
      </c>
      <c r="E32" s="19">
        <f t="shared" si="2"/>
        <v>25.566444534412955</v>
      </c>
      <c r="F32" s="19">
        <f t="shared" si="3"/>
        <v>12.783222267206478</v>
      </c>
      <c r="G32" s="19">
        <f t="shared" si="4"/>
        <v>5.1132889068825911</v>
      </c>
      <c r="H32" s="20">
        <f t="shared" si="5"/>
        <v>24.288122307692309</v>
      </c>
    </row>
    <row r="33" spans="1:8" x14ac:dyDescent="0.2">
      <c r="A33" s="8">
        <f t="shared" si="6"/>
        <v>26</v>
      </c>
      <c r="B33" s="18">
        <v>49611.83</v>
      </c>
      <c r="C33" s="18">
        <f t="shared" si="0"/>
        <v>50604.066600000006</v>
      </c>
      <c r="D33" s="18">
        <f t="shared" si="1"/>
        <v>4217.0055500000008</v>
      </c>
      <c r="E33" s="19">
        <f t="shared" si="2"/>
        <v>25.609345445344132</v>
      </c>
      <c r="F33" s="19">
        <f t="shared" si="3"/>
        <v>12.804672722672066</v>
      </c>
      <c r="G33" s="19">
        <f t="shared" si="4"/>
        <v>5.1218690890688263</v>
      </c>
      <c r="H33" s="20">
        <f t="shared" si="5"/>
        <v>24.328878173076927</v>
      </c>
    </row>
    <row r="34" spans="1:8" x14ac:dyDescent="0.2">
      <c r="A34" s="8">
        <f t="shared" si="6"/>
        <v>27</v>
      </c>
      <c r="B34" s="18">
        <v>49700.17</v>
      </c>
      <c r="C34" s="18">
        <f t="shared" si="0"/>
        <v>50694.1734</v>
      </c>
      <c r="D34" s="18">
        <f t="shared" si="1"/>
        <v>4224.5144499999997</v>
      </c>
      <c r="E34" s="19">
        <f t="shared" si="2"/>
        <v>25.65494605263158</v>
      </c>
      <c r="F34" s="19">
        <f t="shared" si="3"/>
        <v>12.82747302631579</v>
      </c>
      <c r="G34" s="19">
        <f t="shared" si="4"/>
        <v>5.130989210526316</v>
      </c>
      <c r="H34" s="20">
        <f t="shared" si="5"/>
        <v>24.372198749999999</v>
      </c>
    </row>
    <row r="35" spans="1:8" x14ac:dyDescent="0.2">
      <c r="A35" s="8">
        <f t="shared" si="6"/>
        <v>28</v>
      </c>
      <c r="B35" s="18">
        <v>49771.519999999997</v>
      </c>
      <c r="C35" s="18">
        <f t="shared" si="0"/>
        <v>50766.950399999994</v>
      </c>
      <c r="D35" s="18">
        <f t="shared" si="1"/>
        <v>4230.5791999999992</v>
      </c>
      <c r="E35" s="19">
        <f t="shared" si="2"/>
        <v>25.691776518218621</v>
      </c>
      <c r="F35" s="19">
        <f t="shared" si="3"/>
        <v>12.84588825910931</v>
      </c>
      <c r="G35" s="19">
        <f t="shared" si="4"/>
        <v>5.1383553036437242</v>
      </c>
      <c r="H35" s="20">
        <f t="shared" si="5"/>
        <v>24.407187692307691</v>
      </c>
    </row>
    <row r="36" spans="1:8" x14ac:dyDescent="0.2">
      <c r="A36" s="8">
        <f t="shared" si="6"/>
        <v>29</v>
      </c>
      <c r="B36" s="18">
        <v>49837.599999999999</v>
      </c>
      <c r="C36" s="18">
        <f t="shared" si="0"/>
        <v>50834.351999999999</v>
      </c>
      <c r="D36" s="18">
        <f t="shared" si="1"/>
        <v>4236.1959999999999</v>
      </c>
      <c r="E36" s="19">
        <f t="shared" si="2"/>
        <v>25.725886639676112</v>
      </c>
      <c r="F36" s="19">
        <f t="shared" si="3"/>
        <v>12.862943319838056</v>
      </c>
      <c r="G36" s="19">
        <f t="shared" si="4"/>
        <v>5.1451773279352224</v>
      </c>
      <c r="H36" s="20">
        <f t="shared" si="5"/>
        <v>24.439592307692308</v>
      </c>
    </row>
    <row r="37" spans="1:8" x14ac:dyDescent="0.2">
      <c r="A37" s="8">
        <f t="shared" si="6"/>
        <v>30</v>
      </c>
      <c r="B37" s="18">
        <v>49898.85</v>
      </c>
      <c r="C37" s="18">
        <f t="shared" si="0"/>
        <v>50896.826999999997</v>
      </c>
      <c r="D37" s="18">
        <f t="shared" si="1"/>
        <v>4241.4022500000001</v>
      </c>
      <c r="E37" s="19">
        <f t="shared" si="2"/>
        <v>25.757503542510118</v>
      </c>
      <c r="F37" s="19">
        <f t="shared" si="3"/>
        <v>12.878751771255059</v>
      </c>
      <c r="G37" s="19">
        <f t="shared" si="4"/>
        <v>5.1515007085020237</v>
      </c>
      <c r="H37" s="20">
        <f t="shared" si="5"/>
        <v>24.469628365384615</v>
      </c>
    </row>
    <row r="38" spans="1:8" x14ac:dyDescent="0.2">
      <c r="A38" s="8">
        <f t="shared" si="6"/>
        <v>31</v>
      </c>
      <c r="B38" s="18">
        <v>49955.54</v>
      </c>
      <c r="C38" s="18">
        <f t="shared" si="0"/>
        <v>50954.650800000003</v>
      </c>
      <c r="D38" s="18">
        <f t="shared" si="1"/>
        <v>4246.2209000000003</v>
      </c>
      <c r="E38" s="19">
        <f t="shared" si="2"/>
        <v>25.786766599190283</v>
      </c>
      <c r="F38" s="19">
        <f t="shared" si="3"/>
        <v>12.893383299595142</v>
      </c>
      <c r="G38" s="19">
        <f t="shared" si="4"/>
        <v>5.157353319838057</v>
      </c>
      <c r="H38" s="20">
        <f t="shared" si="5"/>
        <v>24.49742826923077</v>
      </c>
    </row>
    <row r="39" spans="1:8" x14ac:dyDescent="0.2">
      <c r="A39" s="8">
        <f t="shared" si="6"/>
        <v>32</v>
      </c>
      <c r="B39" s="18">
        <v>50008.05</v>
      </c>
      <c r="C39" s="18">
        <f t="shared" si="0"/>
        <v>51008.211000000003</v>
      </c>
      <c r="D39" s="18">
        <f t="shared" si="1"/>
        <v>4250.6842500000002</v>
      </c>
      <c r="E39" s="19">
        <f t="shared" si="2"/>
        <v>25.813871963562754</v>
      </c>
      <c r="F39" s="19">
        <f t="shared" si="3"/>
        <v>12.906935981781377</v>
      </c>
      <c r="G39" s="19">
        <f t="shared" si="4"/>
        <v>5.1627743927125511</v>
      </c>
      <c r="H39" s="20">
        <f t="shared" si="5"/>
        <v>24.523178365384616</v>
      </c>
    </row>
    <row r="40" spans="1:8" x14ac:dyDescent="0.2">
      <c r="A40" s="8">
        <f t="shared" si="6"/>
        <v>33</v>
      </c>
      <c r="B40" s="18">
        <v>50056.66</v>
      </c>
      <c r="C40" s="18">
        <f t="shared" si="0"/>
        <v>51057.793200000007</v>
      </c>
      <c r="D40" s="18">
        <f t="shared" si="1"/>
        <v>4254.8161</v>
      </c>
      <c r="E40" s="19">
        <f t="shared" si="2"/>
        <v>25.838964170040491</v>
      </c>
      <c r="F40" s="19">
        <f t="shared" si="3"/>
        <v>12.919482085020245</v>
      </c>
      <c r="G40" s="19">
        <f t="shared" si="4"/>
        <v>5.1677928340080985</v>
      </c>
      <c r="H40" s="20">
        <f t="shared" si="5"/>
        <v>24.547015961538467</v>
      </c>
    </row>
    <row r="41" spans="1:8" x14ac:dyDescent="0.2">
      <c r="A41" s="8">
        <f t="shared" si="6"/>
        <v>34</v>
      </c>
      <c r="B41" s="18">
        <v>50101.69</v>
      </c>
      <c r="C41" s="18">
        <f t="shared" si="0"/>
        <v>51103.7238</v>
      </c>
      <c r="D41" s="18">
        <f t="shared" si="1"/>
        <v>4258.6436500000009</v>
      </c>
      <c r="E41" s="19">
        <f t="shared" si="2"/>
        <v>25.862208400809717</v>
      </c>
      <c r="F41" s="19">
        <f t="shared" si="3"/>
        <v>12.931104200404858</v>
      </c>
      <c r="G41" s="19">
        <f t="shared" si="4"/>
        <v>5.1724416801619437</v>
      </c>
      <c r="H41" s="20">
        <f t="shared" si="5"/>
        <v>24.569097980769232</v>
      </c>
    </row>
    <row r="42" spans="1:8" x14ac:dyDescent="0.2">
      <c r="A42" s="21">
        <f t="shared" si="6"/>
        <v>35</v>
      </c>
      <c r="B42" s="22">
        <v>50143.360000000001</v>
      </c>
      <c r="C42" s="22">
        <f t="shared" si="0"/>
        <v>51146.227200000001</v>
      </c>
      <c r="D42" s="22">
        <f t="shared" si="1"/>
        <v>4262.1856000000007</v>
      </c>
      <c r="E42" s="23">
        <f t="shared" si="2"/>
        <v>25.883718218623482</v>
      </c>
      <c r="F42" s="23">
        <f t="shared" si="3"/>
        <v>12.941859109311741</v>
      </c>
      <c r="G42" s="23">
        <f t="shared" si="4"/>
        <v>5.1767436437246968</v>
      </c>
      <c r="H42" s="24">
        <f t="shared" si="5"/>
        <v>24.589532307692309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710937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65</v>
      </c>
      <c r="B1" s="1" t="s">
        <v>66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38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31483.75</v>
      </c>
      <c r="C7" s="18">
        <f t="shared" ref="C7:C42" si="0">B7*$D$3</f>
        <v>32113.424999999999</v>
      </c>
      <c r="D7" s="18">
        <f t="shared" ref="D7:D42" si="1">B7/12*$D$3</f>
        <v>2676.1187500000001</v>
      </c>
      <c r="E7" s="19">
        <f t="shared" ref="E7:E42" si="2">C7/1976</f>
        <v>16.251733299595141</v>
      </c>
      <c r="F7" s="19">
        <f>E7/2</f>
        <v>8.1258666497975707</v>
      </c>
      <c r="G7" s="19">
        <f>E7/5</f>
        <v>3.2503466599190283</v>
      </c>
      <c r="H7" s="20">
        <f>C7/2080</f>
        <v>15.439146634615383</v>
      </c>
    </row>
    <row r="8" spans="1:8" x14ac:dyDescent="0.2">
      <c r="A8" s="8">
        <f>A7+1</f>
        <v>1</v>
      </c>
      <c r="B8" s="18">
        <v>32435.47</v>
      </c>
      <c r="C8" s="18">
        <f t="shared" si="0"/>
        <v>33084.179400000001</v>
      </c>
      <c r="D8" s="18">
        <f t="shared" si="1"/>
        <v>2757.0149500000002</v>
      </c>
      <c r="E8" s="19">
        <f t="shared" si="2"/>
        <v>16.74300576923077</v>
      </c>
      <c r="F8" s="19">
        <f t="shared" ref="F8:F42" si="3">E8/2</f>
        <v>8.3715028846153849</v>
      </c>
      <c r="G8" s="19">
        <f t="shared" ref="G8:G42" si="4">E8/5</f>
        <v>3.348601153846154</v>
      </c>
      <c r="H8" s="20">
        <f t="shared" ref="H8:H42" si="5">C8/2080</f>
        <v>15.905855480769231</v>
      </c>
    </row>
    <row r="9" spans="1:8" x14ac:dyDescent="0.2">
      <c r="A9" s="8">
        <f t="shared" ref="A9:A42" si="6">A8+1</f>
        <v>2</v>
      </c>
      <c r="B9" s="18">
        <v>33431.58</v>
      </c>
      <c r="C9" s="18">
        <f t="shared" si="0"/>
        <v>34100.211600000002</v>
      </c>
      <c r="D9" s="18">
        <f t="shared" si="1"/>
        <v>2841.6843000000003</v>
      </c>
      <c r="E9" s="19">
        <f t="shared" si="2"/>
        <v>17.257192105263158</v>
      </c>
      <c r="F9" s="19">
        <f t="shared" si="3"/>
        <v>8.628596052631579</v>
      </c>
      <c r="G9" s="19">
        <f t="shared" si="4"/>
        <v>3.4514384210526314</v>
      </c>
      <c r="H9" s="20">
        <f t="shared" si="5"/>
        <v>16.394332500000001</v>
      </c>
    </row>
    <row r="10" spans="1:8" x14ac:dyDescent="0.2">
      <c r="A10" s="8">
        <f t="shared" si="6"/>
        <v>3</v>
      </c>
      <c r="B10" s="18">
        <v>34299.31</v>
      </c>
      <c r="C10" s="18">
        <f t="shared" si="0"/>
        <v>34985.296199999997</v>
      </c>
      <c r="D10" s="18">
        <f t="shared" si="1"/>
        <v>2915.4413500000001</v>
      </c>
      <c r="E10" s="19">
        <f t="shared" si="2"/>
        <v>17.705109412955466</v>
      </c>
      <c r="F10" s="19">
        <f t="shared" si="3"/>
        <v>8.8525547064777328</v>
      </c>
      <c r="G10" s="19">
        <f t="shared" si="4"/>
        <v>3.5410218825910933</v>
      </c>
      <c r="H10" s="20">
        <f t="shared" si="5"/>
        <v>16.819853942307692</v>
      </c>
    </row>
    <row r="11" spans="1:8" x14ac:dyDescent="0.2">
      <c r="A11" s="8">
        <f t="shared" si="6"/>
        <v>4</v>
      </c>
      <c r="B11" s="18">
        <v>35303.33</v>
      </c>
      <c r="C11" s="18">
        <f t="shared" si="0"/>
        <v>36009.3966</v>
      </c>
      <c r="D11" s="18">
        <f t="shared" si="1"/>
        <v>3000.78305</v>
      </c>
      <c r="E11" s="19">
        <f t="shared" si="2"/>
        <v>18.223378846153846</v>
      </c>
      <c r="F11" s="19">
        <f t="shared" si="3"/>
        <v>9.111689423076923</v>
      </c>
      <c r="G11" s="19">
        <f t="shared" si="4"/>
        <v>3.6446757692307692</v>
      </c>
      <c r="H11" s="20">
        <f t="shared" si="5"/>
        <v>17.312209903846153</v>
      </c>
    </row>
    <row r="12" spans="1:8" x14ac:dyDescent="0.2">
      <c r="A12" s="8">
        <f t="shared" si="6"/>
        <v>5</v>
      </c>
      <c r="B12" s="18">
        <v>35976.15</v>
      </c>
      <c r="C12" s="18">
        <f t="shared" si="0"/>
        <v>36695.673000000003</v>
      </c>
      <c r="D12" s="18">
        <f t="shared" si="1"/>
        <v>3057.9727500000004</v>
      </c>
      <c r="E12" s="19">
        <f t="shared" si="2"/>
        <v>18.570684716599192</v>
      </c>
      <c r="F12" s="19">
        <f t="shared" si="3"/>
        <v>9.2853423582995962</v>
      </c>
      <c r="G12" s="19">
        <f t="shared" si="4"/>
        <v>3.7141369433198386</v>
      </c>
      <c r="H12" s="20">
        <f t="shared" si="5"/>
        <v>17.642150480769232</v>
      </c>
    </row>
    <row r="13" spans="1:8" x14ac:dyDescent="0.2">
      <c r="A13" s="8">
        <f t="shared" si="6"/>
        <v>6</v>
      </c>
      <c r="B13" s="18">
        <v>37039.480000000003</v>
      </c>
      <c r="C13" s="18">
        <f t="shared" si="0"/>
        <v>37780.269600000007</v>
      </c>
      <c r="D13" s="18">
        <f t="shared" si="1"/>
        <v>3148.3558000000003</v>
      </c>
      <c r="E13" s="19">
        <f t="shared" si="2"/>
        <v>19.119569635627535</v>
      </c>
      <c r="F13" s="19">
        <f t="shared" si="3"/>
        <v>9.5597848178137674</v>
      </c>
      <c r="G13" s="19">
        <f t="shared" si="4"/>
        <v>3.8239139271255072</v>
      </c>
      <c r="H13" s="20">
        <f t="shared" si="5"/>
        <v>18.163591153846156</v>
      </c>
    </row>
    <row r="14" spans="1:8" x14ac:dyDescent="0.2">
      <c r="A14" s="8">
        <f t="shared" si="6"/>
        <v>7</v>
      </c>
      <c r="B14" s="18">
        <v>38131.78</v>
      </c>
      <c r="C14" s="18">
        <f t="shared" si="0"/>
        <v>38894.4156</v>
      </c>
      <c r="D14" s="18">
        <f t="shared" si="1"/>
        <v>3241.2012999999997</v>
      </c>
      <c r="E14" s="19">
        <f t="shared" si="2"/>
        <v>19.683408704453441</v>
      </c>
      <c r="F14" s="19">
        <f t="shared" si="3"/>
        <v>9.8417043522267207</v>
      </c>
      <c r="G14" s="19">
        <f t="shared" si="4"/>
        <v>3.9366817408906885</v>
      </c>
      <c r="H14" s="20">
        <f t="shared" si="5"/>
        <v>18.699238269230769</v>
      </c>
    </row>
    <row r="15" spans="1:8" x14ac:dyDescent="0.2">
      <c r="A15" s="8">
        <f t="shared" si="6"/>
        <v>8</v>
      </c>
      <c r="B15" s="18">
        <v>38701.81</v>
      </c>
      <c r="C15" s="18">
        <f t="shared" si="0"/>
        <v>39475.8462</v>
      </c>
      <c r="D15" s="18">
        <f t="shared" si="1"/>
        <v>3289.6538499999997</v>
      </c>
      <c r="E15" s="19">
        <f t="shared" si="2"/>
        <v>19.977654959514169</v>
      </c>
      <c r="F15" s="19">
        <f t="shared" si="3"/>
        <v>9.9888274797570844</v>
      </c>
      <c r="G15" s="19">
        <f t="shared" si="4"/>
        <v>3.9955309919028337</v>
      </c>
      <c r="H15" s="20">
        <f t="shared" si="5"/>
        <v>18.978772211538462</v>
      </c>
    </row>
    <row r="16" spans="1:8" x14ac:dyDescent="0.2">
      <c r="A16" s="8">
        <f t="shared" si="6"/>
        <v>9</v>
      </c>
      <c r="B16" s="18">
        <v>39489.39</v>
      </c>
      <c r="C16" s="18">
        <f t="shared" si="0"/>
        <v>40279.177799999998</v>
      </c>
      <c r="D16" s="18">
        <f t="shared" si="1"/>
        <v>3356.5981499999998</v>
      </c>
      <c r="E16" s="19">
        <f t="shared" si="2"/>
        <v>20.384199291497975</v>
      </c>
      <c r="F16" s="19">
        <f t="shared" si="3"/>
        <v>10.192099645748987</v>
      </c>
      <c r="G16" s="19">
        <f t="shared" si="4"/>
        <v>4.0768398582995946</v>
      </c>
      <c r="H16" s="20">
        <f t="shared" si="5"/>
        <v>19.364989326923077</v>
      </c>
    </row>
    <row r="17" spans="1:8" x14ac:dyDescent="0.2">
      <c r="A17" s="8">
        <f t="shared" si="6"/>
        <v>10</v>
      </c>
      <c r="B17" s="18">
        <v>40130.400000000001</v>
      </c>
      <c r="C17" s="18">
        <f t="shared" si="0"/>
        <v>40933.008000000002</v>
      </c>
      <c r="D17" s="18">
        <f t="shared" si="1"/>
        <v>3411.0840000000003</v>
      </c>
      <c r="E17" s="19">
        <f t="shared" si="2"/>
        <v>20.715085020242917</v>
      </c>
      <c r="F17" s="19">
        <f t="shared" si="3"/>
        <v>10.357542510121458</v>
      </c>
      <c r="G17" s="19">
        <f t="shared" si="4"/>
        <v>4.1430170040485832</v>
      </c>
      <c r="H17" s="20">
        <f t="shared" si="5"/>
        <v>19.67933076923077</v>
      </c>
    </row>
    <row r="18" spans="1:8" x14ac:dyDescent="0.2">
      <c r="A18" s="8">
        <f t="shared" si="6"/>
        <v>11</v>
      </c>
      <c r="B18" s="18">
        <v>40724.019999999997</v>
      </c>
      <c r="C18" s="18">
        <f t="shared" si="0"/>
        <v>41538.500399999997</v>
      </c>
      <c r="D18" s="18">
        <f t="shared" si="1"/>
        <v>3461.5416999999998</v>
      </c>
      <c r="E18" s="19">
        <f t="shared" si="2"/>
        <v>21.021508299595141</v>
      </c>
      <c r="F18" s="19">
        <f t="shared" si="3"/>
        <v>10.51075414979757</v>
      </c>
      <c r="G18" s="19">
        <f t="shared" si="4"/>
        <v>4.2043016599190279</v>
      </c>
      <c r="H18" s="20">
        <f t="shared" si="5"/>
        <v>19.970432884615384</v>
      </c>
    </row>
    <row r="19" spans="1:8" x14ac:dyDescent="0.2">
      <c r="A19" s="8">
        <f t="shared" si="6"/>
        <v>12</v>
      </c>
      <c r="B19" s="18">
        <v>41487.81</v>
      </c>
      <c r="C19" s="18">
        <f t="shared" si="0"/>
        <v>42317.566200000001</v>
      </c>
      <c r="D19" s="18">
        <f t="shared" si="1"/>
        <v>3526.4638499999996</v>
      </c>
      <c r="E19" s="19">
        <f t="shared" si="2"/>
        <v>21.415772368421052</v>
      </c>
      <c r="F19" s="19">
        <f t="shared" si="3"/>
        <v>10.707886184210526</v>
      </c>
      <c r="G19" s="19">
        <f t="shared" si="4"/>
        <v>4.2831544736842107</v>
      </c>
      <c r="H19" s="20">
        <f t="shared" si="5"/>
        <v>20.344983750000001</v>
      </c>
    </row>
    <row r="20" spans="1:8" x14ac:dyDescent="0.2">
      <c r="A20" s="8">
        <f t="shared" si="6"/>
        <v>13</v>
      </c>
      <c r="B20" s="18">
        <v>41912.69</v>
      </c>
      <c r="C20" s="18">
        <f t="shared" si="0"/>
        <v>42750.943800000001</v>
      </c>
      <c r="D20" s="18">
        <f t="shared" si="1"/>
        <v>3562.5786500000004</v>
      </c>
      <c r="E20" s="19">
        <f t="shared" si="2"/>
        <v>21.635093016194332</v>
      </c>
      <c r="F20" s="19">
        <f t="shared" si="3"/>
        <v>10.817546508097166</v>
      </c>
      <c r="G20" s="19">
        <f t="shared" si="4"/>
        <v>4.3270186032388667</v>
      </c>
      <c r="H20" s="20">
        <f t="shared" si="5"/>
        <v>20.553338365384615</v>
      </c>
    </row>
    <row r="21" spans="1:8" x14ac:dyDescent="0.2">
      <c r="A21" s="8">
        <f t="shared" si="6"/>
        <v>14</v>
      </c>
      <c r="B21" s="18">
        <v>42735.86</v>
      </c>
      <c r="C21" s="18">
        <f t="shared" si="0"/>
        <v>43590.5772</v>
      </c>
      <c r="D21" s="18">
        <f t="shared" si="1"/>
        <v>3632.5481</v>
      </c>
      <c r="E21" s="19">
        <f t="shared" si="2"/>
        <v>22.060008704453441</v>
      </c>
      <c r="F21" s="19">
        <f t="shared" si="3"/>
        <v>11.030004352226721</v>
      </c>
      <c r="G21" s="19">
        <f t="shared" si="4"/>
        <v>4.4120017408906884</v>
      </c>
      <c r="H21" s="20">
        <f t="shared" si="5"/>
        <v>20.957008269230769</v>
      </c>
    </row>
    <row r="22" spans="1:8" x14ac:dyDescent="0.2">
      <c r="A22" s="8">
        <f t="shared" si="6"/>
        <v>15</v>
      </c>
      <c r="B22" s="18">
        <v>43109.82</v>
      </c>
      <c r="C22" s="18">
        <f t="shared" si="0"/>
        <v>43972.0164</v>
      </c>
      <c r="D22" s="18">
        <f t="shared" si="1"/>
        <v>3664.3347000000003</v>
      </c>
      <c r="E22" s="19">
        <f t="shared" si="2"/>
        <v>22.253044736842106</v>
      </c>
      <c r="F22" s="19">
        <f t="shared" si="3"/>
        <v>11.126522368421053</v>
      </c>
      <c r="G22" s="19">
        <f t="shared" si="4"/>
        <v>4.4506089473684209</v>
      </c>
      <c r="H22" s="20">
        <f t="shared" si="5"/>
        <v>21.140392500000001</v>
      </c>
    </row>
    <row r="23" spans="1:8" x14ac:dyDescent="0.2">
      <c r="A23" s="8">
        <f t="shared" si="6"/>
        <v>16</v>
      </c>
      <c r="B23" s="18">
        <v>44105.02</v>
      </c>
      <c r="C23" s="18">
        <f t="shared" si="0"/>
        <v>44987.1204</v>
      </c>
      <c r="D23" s="18">
        <f t="shared" si="1"/>
        <v>3748.9267</v>
      </c>
      <c r="E23" s="19">
        <f t="shared" si="2"/>
        <v>22.766761336032388</v>
      </c>
      <c r="F23" s="19">
        <f t="shared" si="3"/>
        <v>11.383380668016194</v>
      </c>
      <c r="G23" s="19">
        <f t="shared" si="4"/>
        <v>4.5533522672064777</v>
      </c>
      <c r="H23" s="20">
        <f t="shared" si="5"/>
        <v>21.628423269230769</v>
      </c>
    </row>
    <row r="24" spans="1:8" x14ac:dyDescent="0.2">
      <c r="A24" s="8">
        <f t="shared" si="6"/>
        <v>17</v>
      </c>
      <c r="B24" s="18">
        <v>44985.48</v>
      </c>
      <c r="C24" s="18">
        <f t="shared" si="0"/>
        <v>45885.189600000005</v>
      </c>
      <c r="D24" s="18">
        <f t="shared" si="1"/>
        <v>3823.7658000000006</v>
      </c>
      <c r="E24" s="19">
        <f t="shared" si="2"/>
        <v>23.221249797570852</v>
      </c>
      <c r="F24" s="19">
        <f t="shared" si="3"/>
        <v>11.610624898785426</v>
      </c>
      <c r="G24" s="19">
        <f t="shared" si="4"/>
        <v>4.6442499595141706</v>
      </c>
      <c r="H24" s="20">
        <f t="shared" si="5"/>
        <v>22.06018730769231</v>
      </c>
    </row>
    <row r="25" spans="1:8" x14ac:dyDescent="0.2">
      <c r="A25" s="8">
        <f t="shared" si="6"/>
        <v>18</v>
      </c>
      <c r="B25" s="18">
        <v>46305.71</v>
      </c>
      <c r="C25" s="18">
        <f t="shared" si="0"/>
        <v>47231.824200000003</v>
      </c>
      <c r="D25" s="18">
        <f t="shared" si="1"/>
        <v>3935.9853499999999</v>
      </c>
      <c r="E25" s="19">
        <f t="shared" si="2"/>
        <v>23.902745040485833</v>
      </c>
      <c r="F25" s="19">
        <f t="shared" si="3"/>
        <v>11.951372520242916</v>
      </c>
      <c r="G25" s="19">
        <f t="shared" si="4"/>
        <v>4.7805490080971662</v>
      </c>
      <c r="H25" s="20">
        <f t="shared" si="5"/>
        <v>22.707607788461541</v>
      </c>
    </row>
    <row r="26" spans="1:8" x14ac:dyDescent="0.2">
      <c r="A26" s="8">
        <f t="shared" si="6"/>
        <v>19</v>
      </c>
      <c r="B26" s="18">
        <v>47227.63</v>
      </c>
      <c r="C26" s="18">
        <f t="shared" si="0"/>
        <v>48172.1826</v>
      </c>
      <c r="D26" s="18">
        <f t="shared" si="1"/>
        <v>4014.3485500000002</v>
      </c>
      <c r="E26" s="19">
        <f t="shared" si="2"/>
        <v>24.37863491902834</v>
      </c>
      <c r="F26" s="19">
        <f t="shared" si="3"/>
        <v>12.18931745951417</v>
      </c>
      <c r="G26" s="19">
        <f t="shared" si="4"/>
        <v>4.8757269838056683</v>
      </c>
      <c r="H26" s="20">
        <f t="shared" si="5"/>
        <v>23.159703173076924</v>
      </c>
    </row>
    <row r="27" spans="1:8" x14ac:dyDescent="0.2">
      <c r="A27" s="8">
        <f t="shared" si="6"/>
        <v>20</v>
      </c>
      <c r="B27" s="18">
        <v>47227.63</v>
      </c>
      <c r="C27" s="18">
        <f t="shared" si="0"/>
        <v>48172.1826</v>
      </c>
      <c r="D27" s="18">
        <f t="shared" si="1"/>
        <v>4014.3485500000002</v>
      </c>
      <c r="E27" s="19">
        <f t="shared" si="2"/>
        <v>24.37863491902834</v>
      </c>
      <c r="F27" s="19">
        <f t="shared" si="3"/>
        <v>12.18931745951417</v>
      </c>
      <c r="G27" s="19">
        <f t="shared" si="4"/>
        <v>4.8757269838056683</v>
      </c>
      <c r="H27" s="20">
        <f t="shared" si="5"/>
        <v>23.159703173076924</v>
      </c>
    </row>
    <row r="28" spans="1:8" x14ac:dyDescent="0.2">
      <c r="A28" s="8">
        <f t="shared" si="6"/>
        <v>21</v>
      </c>
      <c r="B28" s="18">
        <v>48149.55</v>
      </c>
      <c r="C28" s="18">
        <f t="shared" si="0"/>
        <v>49112.541000000005</v>
      </c>
      <c r="D28" s="18">
        <f t="shared" si="1"/>
        <v>4092.7117499999999</v>
      </c>
      <c r="E28" s="19">
        <f t="shared" si="2"/>
        <v>24.854524797570853</v>
      </c>
      <c r="F28" s="19">
        <f t="shared" si="3"/>
        <v>12.427262398785427</v>
      </c>
      <c r="G28" s="19">
        <f t="shared" si="4"/>
        <v>4.9709049595141703</v>
      </c>
      <c r="H28" s="20">
        <f t="shared" si="5"/>
        <v>23.61179855769231</v>
      </c>
    </row>
    <row r="29" spans="1:8" x14ac:dyDescent="0.2">
      <c r="A29" s="8">
        <f t="shared" si="6"/>
        <v>22</v>
      </c>
      <c r="B29" s="18">
        <v>48220.97</v>
      </c>
      <c r="C29" s="18">
        <f t="shared" si="0"/>
        <v>49185.3894</v>
      </c>
      <c r="D29" s="18">
        <f t="shared" si="1"/>
        <v>4098.7824500000006</v>
      </c>
      <c r="E29" s="19">
        <f t="shared" si="2"/>
        <v>24.891391396761133</v>
      </c>
      <c r="F29" s="19">
        <f t="shared" si="3"/>
        <v>12.445695698380566</v>
      </c>
      <c r="G29" s="19">
        <f t="shared" si="4"/>
        <v>4.9782782793522262</v>
      </c>
      <c r="H29" s="20">
        <f t="shared" si="5"/>
        <v>23.646821826923077</v>
      </c>
    </row>
    <row r="30" spans="1:8" x14ac:dyDescent="0.2">
      <c r="A30" s="8">
        <f t="shared" si="6"/>
        <v>23</v>
      </c>
      <c r="B30" s="18">
        <v>49812.84</v>
      </c>
      <c r="C30" s="18">
        <f t="shared" si="0"/>
        <v>50809.096799999999</v>
      </c>
      <c r="D30" s="18">
        <f t="shared" si="1"/>
        <v>4234.0913999999993</v>
      </c>
      <c r="E30" s="19">
        <f t="shared" si="2"/>
        <v>25.713105668016194</v>
      </c>
      <c r="F30" s="19">
        <f t="shared" si="3"/>
        <v>12.856552834008097</v>
      </c>
      <c r="G30" s="19">
        <f t="shared" si="4"/>
        <v>5.1426211336032388</v>
      </c>
      <c r="H30" s="20">
        <f t="shared" si="5"/>
        <v>24.427450384615383</v>
      </c>
    </row>
    <row r="31" spans="1:8" x14ac:dyDescent="0.2">
      <c r="A31" s="8">
        <f t="shared" si="6"/>
        <v>24</v>
      </c>
      <c r="B31" s="18">
        <v>51393.39</v>
      </c>
      <c r="C31" s="18">
        <f t="shared" si="0"/>
        <v>52421.257799999999</v>
      </c>
      <c r="D31" s="18">
        <f t="shared" si="1"/>
        <v>4368.43815</v>
      </c>
      <c r="E31" s="19">
        <f t="shared" si="2"/>
        <v>26.528976619433198</v>
      </c>
      <c r="F31" s="19">
        <f t="shared" si="3"/>
        <v>13.264488309716599</v>
      </c>
      <c r="G31" s="19">
        <f t="shared" si="4"/>
        <v>5.30579532388664</v>
      </c>
      <c r="H31" s="20">
        <f t="shared" si="5"/>
        <v>25.202527788461538</v>
      </c>
    </row>
    <row r="32" spans="1:8" x14ac:dyDescent="0.2">
      <c r="A32" s="8">
        <f t="shared" si="6"/>
        <v>25</v>
      </c>
      <c r="B32" s="18">
        <v>51497.83</v>
      </c>
      <c r="C32" s="18">
        <f t="shared" si="0"/>
        <v>52527.786599999999</v>
      </c>
      <c r="D32" s="18">
        <f t="shared" si="1"/>
        <v>4377.3155500000003</v>
      </c>
      <c r="E32" s="19">
        <f t="shared" si="2"/>
        <v>26.582887955465587</v>
      </c>
      <c r="F32" s="19">
        <f t="shared" si="3"/>
        <v>13.291443977732794</v>
      </c>
      <c r="G32" s="19">
        <f t="shared" si="4"/>
        <v>5.3165775910931172</v>
      </c>
      <c r="H32" s="20">
        <f t="shared" si="5"/>
        <v>25.253743557692307</v>
      </c>
    </row>
    <row r="33" spans="1:8" x14ac:dyDescent="0.2">
      <c r="A33" s="8">
        <f t="shared" si="6"/>
        <v>26</v>
      </c>
      <c r="B33" s="18">
        <v>51584.25</v>
      </c>
      <c r="C33" s="18">
        <f t="shared" si="0"/>
        <v>52615.934999999998</v>
      </c>
      <c r="D33" s="18">
        <f t="shared" si="1"/>
        <v>4384.6612500000001</v>
      </c>
      <c r="E33" s="19">
        <f t="shared" si="2"/>
        <v>26.627497469635625</v>
      </c>
      <c r="F33" s="19">
        <f t="shared" si="3"/>
        <v>13.313748734817812</v>
      </c>
      <c r="G33" s="19">
        <f t="shared" si="4"/>
        <v>5.3254994939271247</v>
      </c>
      <c r="H33" s="20">
        <f t="shared" si="5"/>
        <v>25.296122596153847</v>
      </c>
    </row>
    <row r="34" spans="1:8" x14ac:dyDescent="0.2">
      <c r="A34" s="8">
        <f t="shared" si="6"/>
        <v>27</v>
      </c>
      <c r="B34" s="18">
        <v>51675.69</v>
      </c>
      <c r="C34" s="18">
        <f t="shared" si="0"/>
        <v>52709.203800000003</v>
      </c>
      <c r="D34" s="18">
        <f t="shared" si="1"/>
        <v>4392.4336499999999</v>
      </c>
      <c r="E34" s="19">
        <f t="shared" si="2"/>
        <v>26.674698279352228</v>
      </c>
      <c r="F34" s="19">
        <f t="shared" si="3"/>
        <v>13.337349139676114</v>
      </c>
      <c r="G34" s="19">
        <f t="shared" si="4"/>
        <v>5.3349396558704454</v>
      </c>
      <c r="H34" s="20">
        <f t="shared" si="5"/>
        <v>25.340963365384617</v>
      </c>
    </row>
    <row r="35" spans="1:8" x14ac:dyDescent="0.2">
      <c r="A35" s="8">
        <f t="shared" si="6"/>
        <v>28</v>
      </c>
      <c r="B35" s="18">
        <v>51749.88</v>
      </c>
      <c r="C35" s="18">
        <f t="shared" si="0"/>
        <v>52784.8776</v>
      </c>
      <c r="D35" s="18">
        <f t="shared" si="1"/>
        <v>4398.7398000000003</v>
      </c>
      <c r="E35" s="19">
        <f t="shared" si="2"/>
        <v>26.712994736842106</v>
      </c>
      <c r="F35" s="19">
        <f t="shared" si="3"/>
        <v>13.356497368421053</v>
      </c>
      <c r="G35" s="19">
        <f t="shared" si="4"/>
        <v>5.3425989473684208</v>
      </c>
      <c r="H35" s="20">
        <f t="shared" si="5"/>
        <v>25.377344999999998</v>
      </c>
    </row>
    <row r="36" spans="1:8" x14ac:dyDescent="0.2">
      <c r="A36" s="8">
        <f t="shared" si="6"/>
        <v>29</v>
      </c>
      <c r="B36" s="18">
        <v>51818.58</v>
      </c>
      <c r="C36" s="18">
        <f t="shared" si="0"/>
        <v>52854.9516</v>
      </c>
      <c r="D36" s="18">
        <f t="shared" si="1"/>
        <v>4404.5793000000003</v>
      </c>
      <c r="E36" s="19">
        <f t="shared" si="2"/>
        <v>26.748457287449394</v>
      </c>
      <c r="F36" s="19">
        <f t="shared" si="3"/>
        <v>13.374228643724697</v>
      </c>
      <c r="G36" s="19">
        <f t="shared" si="4"/>
        <v>5.3496914574898788</v>
      </c>
      <c r="H36" s="20">
        <f t="shared" si="5"/>
        <v>25.411034423076924</v>
      </c>
    </row>
    <row r="37" spans="1:8" x14ac:dyDescent="0.2">
      <c r="A37" s="8">
        <f t="shared" si="6"/>
        <v>30</v>
      </c>
      <c r="B37" s="18">
        <v>51882.27</v>
      </c>
      <c r="C37" s="18">
        <f t="shared" si="0"/>
        <v>52919.915399999998</v>
      </c>
      <c r="D37" s="18">
        <f t="shared" si="1"/>
        <v>4409.9929499999998</v>
      </c>
      <c r="E37" s="19">
        <f t="shared" si="2"/>
        <v>26.781333704453441</v>
      </c>
      <c r="F37" s="19">
        <f t="shared" si="3"/>
        <v>13.390666852226721</v>
      </c>
      <c r="G37" s="19">
        <f t="shared" si="4"/>
        <v>5.3562667408906881</v>
      </c>
      <c r="H37" s="20">
        <f t="shared" si="5"/>
        <v>25.442267019230769</v>
      </c>
    </row>
    <row r="38" spans="1:8" x14ac:dyDescent="0.2">
      <c r="A38" s="8">
        <f t="shared" si="6"/>
        <v>31</v>
      </c>
      <c r="B38" s="18">
        <v>51941.21</v>
      </c>
      <c r="C38" s="18">
        <f t="shared" si="0"/>
        <v>52980.034200000002</v>
      </c>
      <c r="D38" s="18">
        <f t="shared" si="1"/>
        <v>4415.0028500000008</v>
      </c>
      <c r="E38" s="19">
        <f t="shared" si="2"/>
        <v>26.811758198380566</v>
      </c>
      <c r="F38" s="19">
        <f t="shared" si="3"/>
        <v>13.405879099190283</v>
      </c>
      <c r="G38" s="19">
        <f t="shared" si="4"/>
        <v>5.3623516396761133</v>
      </c>
      <c r="H38" s="20">
        <f t="shared" si="5"/>
        <v>25.47117028846154</v>
      </c>
    </row>
    <row r="39" spans="1:8" x14ac:dyDescent="0.2">
      <c r="A39" s="8">
        <f t="shared" si="6"/>
        <v>32</v>
      </c>
      <c r="B39" s="18">
        <v>51995.81</v>
      </c>
      <c r="C39" s="18">
        <f t="shared" si="0"/>
        <v>53035.726199999997</v>
      </c>
      <c r="D39" s="18">
        <f t="shared" si="1"/>
        <v>4419.6438499999995</v>
      </c>
      <c r="E39" s="19">
        <f t="shared" si="2"/>
        <v>26.839942408906882</v>
      </c>
      <c r="F39" s="19">
        <f t="shared" si="3"/>
        <v>13.419971204453441</v>
      </c>
      <c r="G39" s="19">
        <f t="shared" si="4"/>
        <v>5.3679884817813761</v>
      </c>
      <c r="H39" s="20">
        <f t="shared" si="5"/>
        <v>25.497945288461537</v>
      </c>
    </row>
    <row r="40" spans="1:8" x14ac:dyDescent="0.2">
      <c r="A40" s="8">
        <f t="shared" si="6"/>
        <v>33</v>
      </c>
      <c r="B40" s="18">
        <v>52046.35</v>
      </c>
      <c r="C40" s="18">
        <f t="shared" si="0"/>
        <v>53087.277000000002</v>
      </c>
      <c r="D40" s="18">
        <f t="shared" si="1"/>
        <v>4423.9397499999995</v>
      </c>
      <c r="E40" s="19">
        <f t="shared" si="2"/>
        <v>26.866030870445346</v>
      </c>
      <c r="F40" s="19">
        <f t="shared" si="3"/>
        <v>13.433015435222673</v>
      </c>
      <c r="G40" s="19">
        <f t="shared" si="4"/>
        <v>5.3732061740890691</v>
      </c>
      <c r="H40" s="20">
        <f t="shared" si="5"/>
        <v>25.522729326923077</v>
      </c>
    </row>
    <row r="41" spans="1:8" x14ac:dyDescent="0.2">
      <c r="A41" s="8">
        <f t="shared" si="6"/>
        <v>34</v>
      </c>
      <c r="B41" s="18">
        <v>52093.18</v>
      </c>
      <c r="C41" s="18">
        <f t="shared" si="0"/>
        <v>53135.043600000005</v>
      </c>
      <c r="D41" s="18">
        <f t="shared" si="1"/>
        <v>4427.9202999999998</v>
      </c>
      <c r="E41" s="19">
        <f t="shared" si="2"/>
        <v>26.890204251012147</v>
      </c>
      <c r="F41" s="19">
        <f t="shared" si="3"/>
        <v>13.445102125506073</v>
      </c>
      <c r="G41" s="19">
        <f t="shared" si="4"/>
        <v>5.3780408502024297</v>
      </c>
      <c r="H41" s="20">
        <f t="shared" si="5"/>
        <v>25.545694038461541</v>
      </c>
    </row>
    <row r="42" spans="1:8" x14ac:dyDescent="0.2">
      <c r="A42" s="21">
        <f t="shared" si="6"/>
        <v>35</v>
      </c>
      <c r="B42" s="22">
        <v>52136.5</v>
      </c>
      <c r="C42" s="22">
        <f t="shared" si="0"/>
        <v>53179.23</v>
      </c>
      <c r="D42" s="22">
        <f t="shared" si="1"/>
        <v>4431.6025</v>
      </c>
      <c r="E42" s="23">
        <f t="shared" si="2"/>
        <v>26.912565789473685</v>
      </c>
      <c r="F42" s="23">
        <f t="shared" si="3"/>
        <v>13.456282894736843</v>
      </c>
      <c r="G42" s="23">
        <f t="shared" si="4"/>
        <v>5.3825131578947367</v>
      </c>
      <c r="H42" s="24">
        <f t="shared" si="5"/>
        <v>25.566937500000002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18</v>
      </c>
      <c r="B1" s="1" t="s">
        <v>41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32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36479.81</v>
      </c>
      <c r="C7" s="18">
        <f t="shared" ref="C7:C42" si="0">B7*$D$3</f>
        <v>37209.406199999998</v>
      </c>
      <c r="D7" s="18">
        <f t="shared" ref="D7:D42" si="1">B7/12*$D$3</f>
        <v>3100.7838499999998</v>
      </c>
      <c r="E7" s="19">
        <f t="shared" ref="E7:E42" si="2">C7/1976</f>
        <v>18.830671153846154</v>
      </c>
      <c r="F7" s="19">
        <f>E7/2</f>
        <v>9.4153355769230771</v>
      </c>
      <c r="G7" s="19">
        <f>E7/5</f>
        <v>3.7661342307692309</v>
      </c>
      <c r="H7" s="20">
        <f>C7/2080</f>
        <v>17.889137596153844</v>
      </c>
    </row>
    <row r="8" spans="1:8" x14ac:dyDescent="0.2">
      <c r="A8" s="8">
        <f>A7+1</f>
        <v>1</v>
      </c>
      <c r="B8" s="18">
        <v>37572.58</v>
      </c>
      <c r="C8" s="18">
        <f t="shared" si="0"/>
        <v>38324.031600000002</v>
      </c>
      <c r="D8" s="18">
        <f t="shared" si="1"/>
        <v>3193.6693000000005</v>
      </c>
      <c r="E8" s="19">
        <f t="shared" si="2"/>
        <v>19.394752834008099</v>
      </c>
      <c r="F8" s="19">
        <f t="shared" ref="F8:F42" si="3">E8/2</f>
        <v>9.6973764170040493</v>
      </c>
      <c r="G8" s="19">
        <f t="shared" ref="G8:G42" si="4">E8/5</f>
        <v>3.8789505668016195</v>
      </c>
      <c r="H8" s="20">
        <f t="shared" ref="H8:H42" si="5">C8/2080</f>
        <v>18.425015192307693</v>
      </c>
    </row>
    <row r="9" spans="1:8" x14ac:dyDescent="0.2">
      <c r="A9" s="8">
        <f t="shared" ref="A9:A42" si="6">A8+1</f>
        <v>2</v>
      </c>
      <c r="B9" s="18">
        <v>38665.86</v>
      </c>
      <c r="C9" s="18">
        <f t="shared" si="0"/>
        <v>39439.177199999998</v>
      </c>
      <c r="D9" s="18">
        <f t="shared" si="1"/>
        <v>3286.5981000000002</v>
      </c>
      <c r="E9" s="19">
        <f t="shared" si="2"/>
        <v>19.95909777327935</v>
      </c>
      <c r="F9" s="19">
        <f t="shared" si="3"/>
        <v>9.9795488866396749</v>
      </c>
      <c r="G9" s="19">
        <f t="shared" si="4"/>
        <v>3.9918195546558701</v>
      </c>
      <c r="H9" s="20">
        <f t="shared" si="5"/>
        <v>18.961142884615384</v>
      </c>
    </row>
    <row r="10" spans="1:8" x14ac:dyDescent="0.2">
      <c r="A10" s="8">
        <f t="shared" si="6"/>
        <v>3</v>
      </c>
      <c r="B10" s="18">
        <v>39759.15</v>
      </c>
      <c r="C10" s="18">
        <f t="shared" si="0"/>
        <v>40554.332999999999</v>
      </c>
      <c r="D10" s="18">
        <f t="shared" si="1"/>
        <v>3379.5277500000002</v>
      </c>
      <c r="E10" s="19">
        <f t="shared" si="2"/>
        <v>20.523447874493925</v>
      </c>
      <c r="F10" s="19">
        <f t="shared" si="3"/>
        <v>10.261723937246963</v>
      </c>
      <c r="G10" s="19">
        <f t="shared" si="4"/>
        <v>4.1046895748987851</v>
      </c>
      <c r="H10" s="20">
        <f t="shared" si="5"/>
        <v>19.497275480769229</v>
      </c>
    </row>
    <row r="11" spans="1:8" x14ac:dyDescent="0.2">
      <c r="A11" s="8">
        <f t="shared" si="6"/>
        <v>4</v>
      </c>
      <c r="B11" s="18">
        <v>41084.620000000003</v>
      </c>
      <c r="C11" s="18">
        <f t="shared" si="0"/>
        <v>41906.312400000003</v>
      </c>
      <c r="D11" s="18">
        <f t="shared" si="1"/>
        <v>3492.1927000000005</v>
      </c>
      <c r="E11" s="19">
        <f t="shared" si="2"/>
        <v>21.207647975708504</v>
      </c>
      <c r="F11" s="19">
        <f t="shared" si="3"/>
        <v>10.603823987854252</v>
      </c>
      <c r="G11" s="19">
        <f t="shared" si="4"/>
        <v>4.2415295951417011</v>
      </c>
      <c r="H11" s="20">
        <f t="shared" si="5"/>
        <v>20.147265576923079</v>
      </c>
    </row>
    <row r="12" spans="1:8" x14ac:dyDescent="0.2">
      <c r="A12" s="8">
        <f t="shared" si="6"/>
        <v>5</v>
      </c>
      <c r="B12" s="18">
        <v>42763.82</v>
      </c>
      <c r="C12" s="18">
        <f t="shared" si="0"/>
        <v>43619.096400000002</v>
      </c>
      <c r="D12" s="18">
        <f t="shared" si="1"/>
        <v>3634.9247</v>
      </c>
      <c r="E12" s="19">
        <f t="shared" si="2"/>
        <v>22.074441497975709</v>
      </c>
      <c r="F12" s="19">
        <f t="shared" si="3"/>
        <v>11.037220748987854</v>
      </c>
      <c r="G12" s="19">
        <f t="shared" si="4"/>
        <v>4.414888299595142</v>
      </c>
      <c r="H12" s="20">
        <f t="shared" si="5"/>
        <v>20.970719423076925</v>
      </c>
    </row>
    <row r="13" spans="1:8" x14ac:dyDescent="0.2">
      <c r="A13" s="8">
        <f t="shared" si="6"/>
        <v>6</v>
      </c>
      <c r="B13" s="18">
        <v>42763.82</v>
      </c>
      <c r="C13" s="18">
        <f t="shared" si="0"/>
        <v>43619.096400000002</v>
      </c>
      <c r="D13" s="18">
        <f t="shared" si="1"/>
        <v>3634.9247</v>
      </c>
      <c r="E13" s="19">
        <f t="shared" si="2"/>
        <v>22.074441497975709</v>
      </c>
      <c r="F13" s="19">
        <f t="shared" si="3"/>
        <v>11.037220748987854</v>
      </c>
      <c r="G13" s="19">
        <f t="shared" si="4"/>
        <v>4.414888299595142</v>
      </c>
      <c r="H13" s="20">
        <f t="shared" si="5"/>
        <v>20.970719423076925</v>
      </c>
    </row>
    <row r="14" spans="1:8" x14ac:dyDescent="0.2">
      <c r="A14" s="8">
        <f t="shared" si="6"/>
        <v>7</v>
      </c>
      <c r="B14" s="18">
        <v>44442.45</v>
      </c>
      <c r="C14" s="18">
        <f t="shared" si="0"/>
        <v>45331.298999999999</v>
      </c>
      <c r="D14" s="18">
        <f t="shared" si="1"/>
        <v>3777.6082499999998</v>
      </c>
      <c r="E14" s="19">
        <f t="shared" si="2"/>
        <v>22.940940789473682</v>
      </c>
      <c r="F14" s="19">
        <f t="shared" si="3"/>
        <v>11.470470394736841</v>
      </c>
      <c r="G14" s="19">
        <f t="shared" si="4"/>
        <v>4.5881881578947361</v>
      </c>
      <c r="H14" s="20">
        <f t="shared" si="5"/>
        <v>21.793893749999999</v>
      </c>
    </row>
    <row r="15" spans="1:8" x14ac:dyDescent="0.2">
      <c r="A15" s="8">
        <f t="shared" si="6"/>
        <v>8</v>
      </c>
      <c r="B15" s="18">
        <v>44442.45</v>
      </c>
      <c r="C15" s="18">
        <f t="shared" si="0"/>
        <v>45331.298999999999</v>
      </c>
      <c r="D15" s="18">
        <f t="shared" si="1"/>
        <v>3777.6082499999998</v>
      </c>
      <c r="E15" s="19">
        <f t="shared" si="2"/>
        <v>22.940940789473682</v>
      </c>
      <c r="F15" s="19">
        <f t="shared" si="3"/>
        <v>11.470470394736841</v>
      </c>
      <c r="G15" s="19">
        <f t="shared" si="4"/>
        <v>4.5881881578947361</v>
      </c>
      <c r="H15" s="20">
        <f t="shared" si="5"/>
        <v>21.793893749999999</v>
      </c>
    </row>
    <row r="16" spans="1:8" x14ac:dyDescent="0.2">
      <c r="A16" s="8">
        <f t="shared" si="6"/>
        <v>9</v>
      </c>
      <c r="B16" s="18">
        <v>46121.13</v>
      </c>
      <c r="C16" s="18">
        <f t="shared" si="0"/>
        <v>47043.552599999995</v>
      </c>
      <c r="D16" s="18">
        <f t="shared" si="1"/>
        <v>3920.2960499999999</v>
      </c>
      <c r="E16" s="19">
        <f t="shared" si="2"/>
        <v>23.807465890688256</v>
      </c>
      <c r="F16" s="19">
        <f t="shared" si="3"/>
        <v>11.903732945344128</v>
      </c>
      <c r="G16" s="19">
        <f t="shared" si="4"/>
        <v>4.7614931781376511</v>
      </c>
      <c r="H16" s="20">
        <f t="shared" si="5"/>
        <v>22.617092596153842</v>
      </c>
    </row>
    <row r="17" spans="1:8" x14ac:dyDescent="0.2">
      <c r="A17" s="8">
        <f t="shared" si="6"/>
        <v>10</v>
      </c>
      <c r="B17" s="18">
        <v>46234.51</v>
      </c>
      <c r="C17" s="18">
        <f t="shared" si="0"/>
        <v>47159.200199999999</v>
      </c>
      <c r="D17" s="18">
        <f t="shared" si="1"/>
        <v>3929.9333500000002</v>
      </c>
      <c r="E17" s="19">
        <f t="shared" si="2"/>
        <v>23.865992004048582</v>
      </c>
      <c r="F17" s="19">
        <f t="shared" si="3"/>
        <v>11.932996002024291</v>
      </c>
      <c r="G17" s="19">
        <f t="shared" si="4"/>
        <v>4.7731984008097168</v>
      </c>
      <c r="H17" s="20">
        <f t="shared" si="5"/>
        <v>22.672692403846153</v>
      </c>
    </row>
    <row r="18" spans="1:8" x14ac:dyDescent="0.2">
      <c r="A18" s="8">
        <f t="shared" si="6"/>
        <v>11</v>
      </c>
      <c r="B18" s="18">
        <v>47799.76</v>
      </c>
      <c r="C18" s="18">
        <f t="shared" si="0"/>
        <v>48755.7552</v>
      </c>
      <c r="D18" s="18">
        <f t="shared" si="1"/>
        <v>4062.9796000000001</v>
      </c>
      <c r="E18" s="19">
        <f t="shared" si="2"/>
        <v>24.673965182186233</v>
      </c>
      <c r="F18" s="19">
        <f t="shared" si="3"/>
        <v>12.336982591093117</v>
      </c>
      <c r="G18" s="19">
        <f t="shared" si="4"/>
        <v>4.934793036437247</v>
      </c>
      <c r="H18" s="20">
        <f t="shared" si="5"/>
        <v>23.440266923076923</v>
      </c>
    </row>
    <row r="19" spans="1:8" x14ac:dyDescent="0.2">
      <c r="A19" s="8">
        <f t="shared" si="6"/>
        <v>12</v>
      </c>
      <c r="B19" s="18">
        <v>48288.76</v>
      </c>
      <c r="C19" s="18">
        <f t="shared" si="0"/>
        <v>49254.535200000006</v>
      </c>
      <c r="D19" s="18">
        <f t="shared" si="1"/>
        <v>4104.5446000000002</v>
      </c>
      <c r="E19" s="19">
        <f t="shared" si="2"/>
        <v>24.926384210526319</v>
      </c>
      <c r="F19" s="19">
        <f t="shared" si="3"/>
        <v>12.463192105263159</v>
      </c>
      <c r="G19" s="19">
        <f t="shared" si="4"/>
        <v>4.9852768421052636</v>
      </c>
      <c r="H19" s="20">
        <f t="shared" si="5"/>
        <v>23.680065000000003</v>
      </c>
    </row>
    <row r="20" spans="1:8" x14ac:dyDescent="0.2">
      <c r="A20" s="8">
        <f t="shared" si="6"/>
        <v>13</v>
      </c>
      <c r="B20" s="18">
        <v>49478.39</v>
      </c>
      <c r="C20" s="18">
        <f t="shared" si="0"/>
        <v>50467.957800000004</v>
      </c>
      <c r="D20" s="18">
        <f t="shared" si="1"/>
        <v>4205.6631499999994</v>
      </c>
      <c r="E20" s="19">
        <f t="shared" si="2"/>
        <v>25.540464473684214</v>
      </c>
      <c r="F20" s="19">
        <f t="shared" si="3"/>
        <v>12.770232236842107</v>
      </c>
      <c r="G20" s="19">
        <f t="shared" si="4"/>
        <v>5.1080928947368429</v>
      </c>
      <c r="H20" s="20">
        <f t="shared" si="5"/>
        <v>24.263441250000003</v>
      </c>
    </row>
    <row r="21" spans="1:8" x14ac:dyDescent="0.2">
      <c r="A21" s="8">
        <f t="shared" si="6"/>
        <v>14</v>
      </c>
      <c r="B21" s="18">
        <v>50342.95</v>
      </c>
      <c r="C21" s="18">
        <f t="shared" si="0"/>
        <v>51349.809000000001</v>
      </c>
      <c r="D21" s="18">
        <f t="shared" si="1"/>
        <v>4279.1507499999998</v>
      </c>
      <c r="E21" s="19">
        <f t="shared" si="2"/>
        <v>25.98674544534413</v>
      </c>
      <c r="F21" s="19">
        <f t="shared" si="3"/>
        <v>12.993372722672065</v>
      </c>
      <c r="G21" s="19">
        <f t="shared" si="4"/>
        <v>5.1973490890688261</v>
      </c>
      <c r="H21" s="20">
        <f t="shared" si="5"/>
        <v>24.687408173076925</v>
      </c>
    </row>
    <row r="22" spans="1:8" x14ac:dyDescent="0.2">
      <c r="A22" s="8">
        <f t="shared" si="6"/>
        <v>15</v>
      </c>
      <c r="B22" s="18">
        <v>51157.08</v>
      </c>
      <c r="C22" s="18">
        <f t="shared" si="0"/>
        <v>52180.221600000004</v>
      </c>
      <c r="D22" s="18">
        <f t="shared" si="1"/>
        <v>4348.3518000000004</v>
      </c>
      <c r="E22" s="19">
        <f t="shared" si="2"/>
        <v>26.406994736842108</v>
      </c>
      <c r="F22" s="19">
        <f t="shared" si="3"/>
        <v>13.203497368421054</v>
      </c>
      <c r="G22" s="19">
        <f t="shared" si="4"/>
        <v>5.2813989473684213</v>
      </c>
      <c r="H22" s="20">
        <f t="shared" si="5"/>
        <v>25.086645000000001</v>
      </c>
    </row>
    <row r="23" spans="1:8" x14ac:dyDescent="0.2">
      <c r="A23" s="8">
        <f t="shared" si="6"/>
        <v>16</v>
      </c>
      <c r="B23" s="18">
        <v>52397.16</v>
      </c>
      <c r="C23" s="18">
        <f t="shared" si="0"/>
        <v>53445.103200000005</v>
      </c>
      <c r="D23" s="18">
        <f t="shared" si="1"/>
        <v>4453.7586000000001</v>
      </c>
      <c r="E23" s="19">
        <f t="shared" si="2"/>
        <v>27.047117004048584</v>
      </c>
      <c r="F23" s="19">
        <f t="shared" si="3"/>
        <v>13.523558502024292</v>
      </c>
      <c r="G23" s="19">
        <f t="shared" si="4"/>
        <v>5.4094234008097164</v>
      </c>
      <c r="H23" s="20">
        <f t="shared" si="5"/>
        <v>25.694761153846155</v>
      </c>
    </row>
    <row r="24" spans="1:8" x14ac:dyDescent="0.2">
      <c r="A24" s="8">
        <f t="shared" si="6"/>
        <v>17</v>
      </c>
      <c r="B24" s="18">
        <v>52836.28</v>
      </c>
      <c r="C24" s="18">
        <f t="shared" si="0"/>
        <v>53893.005599999997</v>
      </c>
      <c r="D24" s="18">
        <f t="shared" si="1"/>
        <v>4491.0838000000003</v>
      </c>
      <c r="E24" s="19">
        <f t="shared" si="2"/>
        <v>27.27378825910931</v>
      </c>
      <c r="F24" s="19">
        <f t="shared" si="3"/>
        <v>13.636894129554655</v>
      </c>
      <c r="G24" s="19">
        <f t="shared" si="4"/>
        <v>5.4547576518218621</v>
      </c>
      <c r="H24" s="20">
        <f t="shared" si="5"/>
        <v>25.910098846153844</v>
      </c>
    </row>
    <row r="25" spans="1:8" x14ac:dyDescent="0.2">
      <c r="A25" s="8">
        <f t="shared" si="6"/>
        <v>18</v>
      </c>
      <c r="B25" s="18">
        <v>54451.39</v>
      </c>
      <c r="C25" s="18">
        <f t="shared" si="0"/>
        <v>55540.417800000003</v>
      </c>
      <c r="D25" s="18">
        <f t="shared" si="1"/>
        <v>4628.3681500000002</v>
      </c>
      <c r="E25" s="19">
        <f t="shared" si="2"/>
        <v>28.107498886639679</v>
      </c>
      <c r="F25" s="19">
        <f t="shared" si="3"/>
        <v>14.053749443319839</v>
      </c>
      <c r="G25" s="19">
        <f t="shared" si="4"/>
        <v>5.6214997773279354</v>
      </c>
      <c r="H25" s="20">
        <f t="shared" si="5"/>
        <v>26.702123942307693</v>
      </c>
    </row>
    <row r="26" spans="1:8" x14ac:dyDescent="0.2">
      <c r="A26" s="8">
        <f t="shared" si="6"/>
        <v>19</v>
      </c>
      <c r="B26" s="18">
        <v>54514.92</v>
      </c>
      <c r="C26" s="18">
        <f t="shared" si="0"/>
        <v>55605.218399999998</v>
      </c>
      <c r="D26" s="18">
        <f t="shared" si="1"/>
        <v>4633.7681999999995</v>
      </c>
      <c r="E26" s="19">
        <f t="shared" si="2"/>
        <v>28.140292712550607</v>
      </c>
      <c r="F26" s="19">
        <f t="shared" si="3"/>
        <v>14.070146356275304</v>
      </c>
      <c r="G26" s="19">
        <f t="shared" si="4"/>
        <v>5.6280585425101215</v>
      </c>
      <c r="H26" s="20">
        <f t="shared" si="5"/>
        <v>26.733278076923074</v>
      </c>
    </row>
    <row r="27" spans="1:8" x14ac:dyDescent="0.2">
      <c r="A27" s="8">
        <f t="shared" si="6"/>
        <v>20</v>
      </c>
      <c r="B27" s="18">
        <v>56505.599999999999</v>
      </c>
      <c r="C27" s="18">
        <f t="shared" si="0"/>
        <v>57635.712</v>
      </c>
      <c r="D27" s="18">
        <f t="shared" si="1"/>
        <v>4802.9760000000006</v>
      </c>
      <c r="E27" s="19">
        <f t="shared" si="2"/>
        <v>29.167870445344128</v>
      </c>
      <c r="F27" s="19">
        <f t="shared" si="3"/>
        <v>14.583935222672064</v>
      </c>
      <c r="G27" s="19">
        <f t="shared" si="4"/>
        <v>5.8335740890688257</v>
      </c>
      <c r="H27" s="20">
        <f t="shared" si="5"/>
        <v>27.709476923076924</v>
      </c>
    </row>
    <row r="28" spans="1:8" x14ac:dyDescent="0.2">
      <c r="A28" s="8">
        <f t="shared" si="6"/>
        <v>21</v>
      </c>
      <c r="B28" s="18">
        <v>56552.56</v>
      </c>
      <c r="C28" s="18">
        <f t="shared" si="0"/>
        <v>57683.611199999999</v>
      </c>
      <c r="D28" s="18">
        <f t="shared" si="1"/>
        <v>4806.9675999999999</v>
      </c>
      <c r="E28" s="19">
        <f t="shared" si="2"/>
        <v>29.192110931174089</v>
      </c>
      <c r="F28" s="19">
        <f t="shared" si="3"/>
        <v>14.596055465587044</v>
      </c>
      <c r="G28" s="19">
        <f t="shared" si="4"/>
        <v>5.8384221862348173</v>
      </c>
      <c r="H28" s="20">
        <f t="shared" si="5"/>
        <v>27.732505384615383</v>
      </c>
    </row>
    <row r="29" spans="1:8" x14ac:dyDescent="0.2">
      <c r="A29" s="8">
        <f t="shared" si="6"/>
        <v>22</v>
      </c>
      <c r="B29" s="18">
        <v>58559.83</v>
      </c>
      <c r="C29" s="18">
        <f t="shared" si="0"/>
        <v>59731.026600000005</v>
      </c>
      <c r="D29" s="18">
        <f t="shared" si="1"/>
        <v>4977.5855499999998</v>
      </c>
      <c r="E29" s="19">
        <f t="shared" si="2"/>
        <v>30.228252327935223</v>
      </c>
      <c r="F29" s="19">
        <f t="shared" si="3"/>
        <v>15.114126163967612</v>
      </c>
      <c r="G29" s="19">
        <f t="shared" si="4"/>
        <v>6.0456504655870447</v>
      </c>
      <c r="H29" s="20">
        <f t="shared" si="5"/>
        <v>28.716839711538462</v>
      </c>
    </row>
    <row r="30" spans="1:8" x14ac:dyDescent="0.2">
      <c r="A30" s="8">
        <f t="shared" si="6"/>
        <v>23</v>
      </c>
      <c r="B30" s="18">
        <v>60614.04</v>
      </c>
      <c r="C30" s="18">
        <f t="shared" si="0"/>
        <v>61826.320800000001</v>
      </c>
      <c r="D30" s="18">
        <f t="shared" si="1"/>
        <v>5152.1934000000001</v>
      </c>
      <c r="E30" s="19">
        <f t="shared" si="2"/>
        <v>31.288623886639677</v>
      </c>
      <c r="F30" s="19">
        <f t="shared" si="3"/>
        <v>15.644311943319838</v>
      </c>
      <c r="G30" s="19">
        <f t="shared" si="4"/>
        <v>6.257724777327935</v>
      </c>
      <c r="H30" s="20">
        <f t="shared" si="5"/>
        <v>29.724192692307692</v>
      </c>
    </row>
    <row r="31" spans="1:8" x14ac:dyDescent="0.2">
      <c r="A31" s="8">
        <f t="shared" si="6"/>
        <v>24</v>
      </c>
      <c r="B31" s="18">
        <v>62621.31</v>
      </c>
      <c r="C31" s="18">
        <f t="shared" si="0"/>
        <v>63873.736199999999</v>
      </c>
      <c r="D31" s="18">
        <f t="shared" si="1"/>
        <v>5322.8113499999999</v>
      </c>
      <c r="E31" s="19">
        <f t="shared" si="2"/>
        <v>32.324765283400808</v>
      </c>
      <c r="F31" s="19">
        <f t="shared" si="3"/>
        <v>16.162382641700404</v>
      </c>
      <c r="G31" s="19">
        <f t="shared" si="4"/>
        <v>6.4649530566801614</v>
      </c>
      <c r="H31" s="20">
        <f t="shared" si="5"/>
        <v>30.708527019230768</v>
      </c>
    </row>
    <row r="32" spans="1:8" x14ac:dyDescent="0.2">
      <c r="A32" s="8">
        <f t="shared" si="6"/>
        <v>25</v>
      </c>
      <c r="B32" s="18">
        <v>62734.92</v>
      </c>
      <c r="C32" s="18">
        <f t="shared" si="0"/>
        <v>63989.618399999999</v>
      </c>
      <c r="D32" s="18">
        <f t="shared" si="1"/>
        <v>5332.4682000000003</v>
      </c>
      <c r="E32" s="19">
        <f t="shared" si="2"/>
        <v>32.383410121457487</v>
      </c>
      <c r="F32" s="19">
        <f t="shared" si="3"/>
        <v>16.191705060728744</v>
      </c>
      <c r="G32" s="19">
        <f t="shared" si="4"/>
        <v>6.4766820242914971</v>
      </c>
      <c r="H32" s="20">
        <f t="shared" si="5"/>
        <v>30.764239615384614</v>
      </c>
    </row>
    <row r="33" spans="1:8" x14ac:dyDescent="0.2">
      <c r="A33" s="8">
        <f t="shared" si="6"/>
        <v>26</v>
      </c>
      <c r="B33" s="18">
        <v>62840.2</v>
      </c>
      <c r="C33" s="18">
        <f t="shared" si="0"/>
        <v>64097.004000000001</v>
      </c>
      <c r="D33" s="18">
        <f t="shared" si="1"/>
        <v>5341.4170000000004</v>
      </c>
      <c r="E33" s="19">
        <f t="shared" si="2"/>
        <v>32.437755060728747</v>
      </c>
      <c r="F33" s="19">
        <f t="shared" si="3"/>
        <v>16.218877530364374</v>
      </c>
      <c r="G33" s="19">
        <f t="shared" si="4"/>
        <v>6.4875510121457491</v>
      </c>
      <c r="H33" s="20">
        <f t="shared" si="5"/>
        <v>30.815867307692308</v>
      </c>
    </row>
    <row r="34" spans="1:8" x14ac:dyDescent="0.2">
      <c r="A34" s="8">
        <f t="shared" si="6"/>
        <v>27</v>
      </c>
      <c r="B34" s="18">
        <v>62937.73</v>
      </c>
      <c r="C34" s="18">
        <f t="shared" si="0"/>
        <v>64196.484600000003</v>
      </c>
      <c r="D34" s="18">
        <f t="shared" si="1"/>
        <v>5349.7070500000009</v>
      </c>
      <c r="E34" s="19">
        <f t="shared" si="2"/>
        <v>32.48809949392713</v>
      </c>
      <c r="F34" s="19">
        <f t="shared" si="3"/>
        <v>16.244049746963565</v>
      </c>
      <c r="G34" s="19">
        <f t="shared" si="4"/>
        <v>6.4976198987854259</v>
      </c>
      <c r="H34" s="20">
        <f t="shared" si="5"/>
        <v>30.863694519230769</v>
      </c>
    </row>
    <row r="35" spans="1:8" x14ac:dyDescent="0.2">
      <c r="A35" s="8">
        <f t="shared" si="6"/>
        <v>28</v>
      </c>
      <c r="B35" s="18">
        <v>63028.09</v>
      </c>
      <c r="C35" s="18">
        <f t="shared" si="0"/>
        <v>64288.6518</v>
      </c>
      <c r="D35" s="18">
        <f t="shared" si="1"/>
        <v>5357.3876499999997</v>
      </c>
      <c r="E35" s="19">
        <f t="shared" si="2"/>
        <v>32.534742813765185</v>
      </c>
      <c r="F35" s="19">
        <f t="shared" si="3"/>
        <v>16.267371406882592</v>
      </c>
      <c r="G35" s="19">
        <f t="shared" si="4"/>
        <v>6.5069485627530366</v>
      </c>
      <c r="H35" s="20">
        <f t="shared" si="5"/>
        <v>30.908005673076921</v>
      </c>
    </row>
    <row r="36" spans="1:8" x14ac:dyDescent="0.2">
      <c r="A36" s="8">
        <f t="shared" si="6"/>
        <v>29</v>
      </c>
      <c r="B36" s="18">
        <v>63111.76</v>
      </c>
      <c r="C36" s="18">
        <f t="shared" si="0"/>
        <v>64373.995200000005</v>
      </c>
      <c r="D36" s="18">
        <f t="shared" si="1"/>
        <v>5364.4996000000001</v>
      </c>
      <c r="E36" s="19">
        <f t="shared" si="2"/>
        <v>32.577932793522272</v>
      </c>
      <c r="F36" s="19">
        <f t="shared" si="3"/>
        <v>16.288966396761136</v>
      </c>
      <c r="G36" s="19">
        <f t="shared" si="4"/>
        <v>6.5155865587044541</v>
      </c>
      <c r="H36" s="20">
        <f t="shared" si="5"/>
        <v>30.949036153846155</v>
      </c>
    </row>
    <row r="37" spans="1:8" x14ac:dyDescent="0.2">
      <c r="A37" s="8">
        <f t="shared" si="6"/>
        <v>30</v>
      </c>
      <c r="B37" s="18">
        <v>63189.33</v>
      </c>
      <c r="C37" s="18">
        <f t="shared" si="0"/>
        <v>64453.116600000001</v>
      </c>
      <c r="D37" s="18">
        <f t="shared" si="1"/>
        <v>5371.0930500000004</v>
      </c>
      <c r="E37" s="19">
        <f t="shared" si="2"/>
        <v>32.617973987854249</v>
      </c>
      <c r="F37" s="19">
        <f t="shared" si="3"/>
        <v>16.308986993927125</v>
      </c>
      <c r="G37" s="19">
        <f t="shared" si="4"/>
        <v>6.5235947975708495</v>
      </c>
      <c r="H37" s="20">
        <f t="shared" si="5"/>
        <v>30.98707528846154</v>
      </c>
    </row>
    <row r="38" spans="1:8" x14ac:dyDescent="0.2">
      <c r="A38" s="8">
        <f t="shared" si="6"/>
        <v>31</v>
      </c>
      <c r="B38" s="18">
        <v>63261.120000000003</v>
      </c>
      <c r="C38" s="18">
        <f t="shared" si="0"/>
        <v>64526.342400000001</v>
      </c>
      <c r="D38" s="18">
        <f t="shared" si="1"/>
        <v>5377.1952000000001</v>
      </c>
      <c r="E38" s="19">
        <f t="shared" si="2"/>
        <v>32.655031578947366</v>
      </c>
      <c r="F38" s="19">
        <f t="shared" si="3"/>
        <v>16.327515789473683</v>
      </c>
      <c r="G38" s="19">
        <f t="shared" si="4"/>
        <v>6.5310063157894733</v>
      </c>
      <c r="H38" s="20">
        <f t="shared" si="5"/>
        <v>31.022280000000002</v>
      </c>
    </row>
    <row r="39" spans="1:8" x14ac:dyDescent="0.2">
      <c r="A39" s="8">
        <f t="shared" si="6"/>
        <v>32</v>
      </c>
      <c r="B39" s="18">
        <v>63327.61</v>
      </c>
      <c r="C39" s="18">
        <f t="shared" si="0"/>
        <v>64594.162199999999</v>
      </c>
      <c r="D39" s="18">
        <f t="shared" si="1"/>
        <v>5382.8468500000008</v>
      </c>
      <c r="E39" s="19">
        <f t="shared" si="2"/>
        <v>32.68935334008097</v>
      </c>
      <c r="F39" s="19">
        <f t="shared" si="3"/>
        <v>16.344676670040485</v>
      </c>
      <c r="G39" s="19">
        <f t="shared" si="4"/>
        <v>6.5378706680161942</v>
      </c>
      <c r="H39" s="20">
        <f t="shared" si="5"/>
        <v>31.054885673076921</v>
      </c>
    </row>
    <row r="40" spans="1:8" x14ac:dyDescent="0.2">
      <c r="A40" s="8">
        <f t="shared" si="6"/>
        <v>33</v>
      </c>
      <c r="B40" s="18">
        <v>63389.17</v>
      </c>
      <c r="C40" s="18">
        <f t="shared" si="0"/>
        <v>64656.953399999999</v>
      </c>
      <c r="D40" s="18">
        <f t="shared" si="1"/>
        <v>5388.0794499999993</v>
      </c>
      <c r="E40" s="19">
        <f t="shared" si="2"/>
        <v>32.721130263157896</v>
      </c>
      <c r="F40" s="19">
        <f t="shared" si="3"/>
        <v>16.360565131578948</v>
      </c>
      <c r="G40" s="19">
        <f t="shared" si="4"/>
        <v>6.5442260526315792</v>
      </c>
      <c r="H40" s="20">
        <f t="shared" si="5"/>
        <v>31.085073749999999</v>
      </c>
    </row>
    <row r="41" spans="1:8" x14ac:dyDescent="0.2">
      <c r="A41" s="8">
        <f t="shared" si="6"/>
        <v>34</v>
      </c>
      <c r="B41" s="18">
        <v>63446.2</v>
      </c>
      <c r="C41" s="18">
        <f t="shared" si="0"/>
        <v>64715.123999999996</v>
      </c>
      <c r="D41" s="18">
        <f t="shared" si="1"/>
        <v>5392.9270000000006</v>
      </c>
      <c r="E41" s="19">
        <f t="shared" si="2"/>
        <v>32.750568825910932</v>
      </c>
      <c r="F41" s="19">
        <f t="shared" si="3"/>
        <v>16.375284412955466</v>
      </c>
      <c r="G41" s="19">
        <f t="shared" si="4"/>
        <v>6.5501137651821866</v>
      </c>
      <c r="H41" s="20">
        <f t="shared" si="5"/>
        <v>31.113040384615381</v>
      </c>
    </row>
    <row r="42" spans="1:8" x14ac:dyDescent="0.2">
      <c r="A42" s="21">
        <f t="shared" si="6"/>
        <v>35</v>
      </c>
      <c r="B42" s="22">
        <v>63498.97</v>
      </c>
      <c r="C42" s="22">
        <f t="shared" si="0"/>
        <v>64768.949400000005</v>
      </c>
      <c r="D42" s="22">
        <f t="shared" si="1"/>
        <v>5397.4124499999998</v>
      </c>
      <c r="E42" s="23">
        <f t="shared" si="2"/>
        <v>32.777808400809718</v>
      </c>
      <c r="F42" s="23">
        <f t="shared" si="3"/>
        <v>16.388904200404859</v>
      </c>
      <c r="G42" s="23">
        <f t="shared" si="4"/>
        <v>6.5555616801619436</v>
      </c>
      <c r="H42" s="24">
        <f t="shared" si="5"/>
        <v>31.138917980769232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19</v>
      </c>
      <c r="B1" s="1" t="s">
        <v>64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32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37925.31</v>
      </c>
      <c r="C7" s="18">
        <f t="shared" ref="C7:C42" si="0">B7*$D$3</f>
        <v>38683.816200000001</v>
      </c>
      <c r="D7" s="18">
        <f t="shared" ref="D7:D42" si="1">B7/12*$D$3</f>
        <v>3223.6513499999996</v>
      </c>
      <c r="E7" s="19">
        <f t="shared" ref="E7:E42" si="2">C7/1976</f>
        <v>19.576830060728746</v>
      </c>
      <c r="F7" s="19">
        <f>E7/2</f>
        <v>9.7884150303643729</v>
      </c>
      <c r="G7" s="19">
        <f>E7/5</f>
        <v>3.915366012145749</v>
      </c>
      <c r="H7" s="20">
        <f>C7/2080</f>
        <v>18.597988557692307</v>
      </c>
    </row>
    <row r="8" spans="1:8" x14ac:dyDescent="0.2">
      <c r="A8" s="8">
        <f>A7+1</f>
        <v>1</v>
      </c>
      <c r="B8" s="18">
        <v>39019.31</v>
      </c>
      <c r="C8" s="18">
        <f t="shared" si="0"/>
        <v>39799.696199999998</v>
      </c>
      <c r="D8" s="18">
        <f t="shared" si="1"/>
        <v>3316.6413499999999</v>
      </c>
      <c r="E8" s="19">
        <f t="shared" si="2"/>
        <v>20.141546659919026</v>
      </c>
      <c r="F8" s="19">
        <f t="shared" ref="F8:F42" si="3">E8/2</f>
        <v>10.070773329959513</v>
      </c>
      <c r="G8" s="19">
        <f t="shared" ref="G8:G42" si="4">E8/5</f>
        <v>4.028309331983805</v>
      </c>
      <c r="H8" s="20">
        <f t="shared" ref="H8:H42" si="5">C8/2080</f>
        <v>19.134469326923075</v>
      </c>
    </row>
    <row r="9" spans="1:8" x14ac:dyDescent="0.2">
      <c r="A9" s="8">
        <f t="shared" ref="A9:A42" si="6">A8+1</f>
        <v>2</v>
      </c>
      <c r="B9" s="18">
        <v>40158.910000000003</v>
      </c>
      <c r="C9" s="18">
        <f t="shared" si="0"/>
        <v>40962.088200000006</v>
      </c>
      <c r="D9" s="18">
        <f t="shared" si="1"/>
        <v>3413.5073500000003</v>
      </c>
      <c r="E9" s="19">
        <f t="shared" si="2"/>
        <v>20.729801720647774</v>
      </c>
      <c r="F9" s="19">
        <f t="shared" si="3"/>
        <v>10.364900860323887</v>
      </c>
      <c r="G9" s="19">
        <f t="shared" si="4"/>
        <v>4.1459603441295547</v>
      </c>
      <c r="H9" s="20">
        <f t="shared" si="5"/>
        <v>19.693311634615387</v>
      </c>
    </row>
    <row r="10" spans="1:8" x14ac:dyDescent="0.2">
      <c r="A10" s="8">
        <f t="shared" si="6"/>
        <v>3</v>
      </c>
      <c r="B10" s="18">
        <v>41298.46</v>
      </c>
      <c r="C10" s="18">
        <f t="shared" si="0"/>
        <v>42124.429199999999</v>
      </c>
      <c r="D10" s="18">
        <f t="shared" si="1"/>
        <v>3510.3691000000003</v>
      </c>
      <c r="E10" s="19">
        <f t="shared" si="2"/>
        <v>21.318030971659919</v>
      </c>
      <c r="F10" s="19">
        <f t="shared" si="3"/>
        <v>10.65901548582996</v>
      </c>
      <c r="G10" s="19">
        <f t="shared" si="4"/>
        <v>4.2636061943319836</v>
      </c>
      <c r="H10" s="20">
        <f t="shared" si="5"/>
        <v>20.252129423076923</v>
      </c>
    </row>
    <row r="11" spans="1:8" x14ac:dyDescent="0.2">
      <c r="A11" s="8">
        <f t="shared" si="6"/>
        <v>4</v>
      </c>
      <c r="B11" s="18">
        <v>42665.98</v>
      </c>
      <c r="C11" s="18">
        <f t="shared" si="0"/>
        <v>43519.299600000006</v>
      </c>
      <c r="D11" s="18">
        <f t="shared" si="1"/>
        <v>3626.6083000000003</v>
      </c>
      <c r="E11" s="19">
        <f t="shared" si="2"/>
        <v>22.023937044534417</v>
      </c>
      <c r="F11" s="19">
        <f t="shared" si="3"/>
        <v>11.011968522267209</v>
      </c>
      <c r="G11" s="19">
        <f t="shared" si="4"/>
        <v>4.4047874089068833</v>
      </c>
      <c r="H11" s="20">
        <f t="shared" si="5"/>
        <v>20.922740192307696</v>
      </c>
    </row>
    <row r="12" spans="1:8" x14ac:dyDescent="0.2">
      <c r="A12" s="8">
        <f t="shared" si="6"/>
        <v>5</v>
      </c>
      <c r="B12" s="18">
        <v>44443.72</v>
      </c>
      <c r="C12" s="18">
        <f t="shared" si="0"/>
        <v>45332.594400000002</v>
      </c>
      <c r="D12" s="18">
        <f t="shared" si="1"/>
        <v>3777.7162000000003</v>
      </c>
      <c r="E12" s="19">
        <f t="shared" si="2"/>
        <v>22.941596356275305</v>
      </c>
      <c r="F12" s="19">
        <f t="shared" si="3"/>
        <v>11.470798178137652</v>
      </c>
      <c r="G12" s="19">
        <f t="shared" si="4"/>
        <v>4.5883192712550613</v>
      </c>
      <c r="H12" s="20">
        <f t="shared" si="5"/>
        <v>21.79451653846154</v>
      </c>
    </row>
    <row r="13" spans="1:8" x14ac:dyDescent="0.2">
      <c r="A13" s="8">
        <f t="shared" si="6"/>
        <v>6</v>
      </c>
      <c r="B13" s="18">
        <v>44443.72</v>
      </c>
      <c r="C13" s="18">
        <f t="shared" si="0"/>
        <v>45332.594400000002</v>
      </c>
      <c r="D13" s="18">
        <f t="shared" si="1"/>
        <v>3777.7162000000003</v>
      </c>
      <c r="E13" s="19">
        <f t="shared" si="2"/>
        <v>22.941596356275305</v>
      </c>
      <c r="F13" s="19">
        <f t="shared" si="3"/>
        <v>11.470798178137652</v>
      </c>
      <c r="G13" s="19">
        <f t="shared" si="4"/>
        <v>4.5883192712550613</v>
      </c>
      <c r="H13" s="20">
        <f t="shared" si="5"/>
        <v>21.79451653846154</v>
      </c>
    </row>
    <row r="14" spans="1:8" x14ac:dyDescent="0.2">
      <c r="A14" s="8">
        <f t="shared" si="6"/>
        <v>7</v>
      </c>
      <c r="B14" s="18">
        <v>46267.040000000001</v>
      </c>
      <c r="C14" s="18">
        <f t="shared" si="0"/>
        <v>47192.380799999999</v>
      </c>
      <c r="D14" s="18">
        <f t="shared" si="1"/>
        <v>3932.6983999999998</v>
      </c>
      <c r="E14" s="19">
        <f t="shared" si="2"/>
        <v>23.882783805668016</v>
      </c>
      <c r="F14" s="19">
        <f t="shared" si="3"/>
        <v>11.941391902834008</v>
      </c>
      <c r="G14" s="19">
        <f t="shared" si="4"/>
        <v>4.7765567611336035</v>
      </c>
      <c r="H14" s="20">
        <f t="shared" si="5"/>
        <v>22.688644615384614</v>
      </c>
    </row>
    <row r="15" spans="1:8" x14ac:dyDescent="0.2">
      <c r="A15" s="8">
        <f t="shared" si="6"/>
        <v>8</v>
      </c>
      <c r="B15" s="18">
        <v>46267.040000000001</v>
      </c>
      <c r="C15" s="18">
        <f t="shared" si="0"/>
        <v>47192.380799999999</v>
      </c>
      <c r="D15" s="18">
        <f t="shared" si="1"/>
        <v>3932.6983999999998</v>
      </c>
      <c r="E15" s="19">
        <f t="shared" si="2"/>
        <v>23.882783805668016</v>
      </c>
      <c r="F15" s="19">
        <f t="shared" si="3"/>
        <v>11.941391902834008</v>
      </c>
      <c r="G15" s="19">
        <f t="shared" si="4"/>
        <v>4.7765567611336035</v>
      </c>
      <c r="H15" s="20">
        <f t="shared" si="5"/>
        <v>22.688644615384614</v>
      </c>
    </row>
    <row r="16" spans="1:8" x14ac:dyDescent="0.2">
      <c r="A16" s="8">
        <f t="shared" si="6"/>
        <v>9</v>
      </c>
      <c r="B16" s="18">
        <v>48090.39</v>
      </c>
      <c r="C16" s="18">
        <f t="shared" si="0"/>
        <v>49052.197800000002</v>
      </c>
      <c r="D16" s="18">
        <f t="shared" si="1"/>
        <v>4087.6831499999998</v>
      </c>
      <c r="E16" s="19">
        <f t="shared" si="2"/>
        <v>24.823986740890689</v>
      </c>
      <c r="F16" s="19">
        <f t="shared" si="3"/>
        <v>12.411993370445344</v>
      </c>
      <c r="G16" s="19">
        <f t="shared" si="4"/>
        <v>4.9647973481781378</v>
      </c>
      <c r="H16" s="20">
        <f t="shared" si="5"/>
        <v>23.582787403846154</v>
      </c>
    </row>
    <row r="17" spans="1:8" x14ac:dyDescent="0.2">
      <c r="A17" s="8">
        <f t="shared" si="6"/>
        <v>10</v>
      </c>
      <c r="B17" s="18">
        <v>48090.39</v>
      </c>
      <c r="C17" s="18">
        <f t="shared" si="0"/>
        <v>49052.197800000002</v>
      </c>
      <c r="D17" s="18">
        <f t="shared" si="1"/>
        <v>4087.6831499999998</v>
      </c>
      <c r="E17" s="19">
        <f t="shared" si="2"/>
        <v>24.823986740890689</v>
      </c>
      <c r="F17" s="19">
        <f t="shared" si="3"/>
        <v>12.411993370445344</v>
      </c>
      <c r="G17" s="19">
        <f t="shared" si="4"/>
        <v>4.9647973481781378</v>
      </c>
      <c r="H17" s="20">
        <f t="shared" si="5"/>
        <v>23.582787403846154</v>
      </c>
    </row>
    <row r="18" spans="1:8" x14ac:dyDescent="0.2">
      <c r="A18" s="8">
        <f t="shared" si="6"/>
        <v>11</v>
      </c>
      <c r="B18" s="18">
        <v>50369.56</v>
      </c>
      <c r="C18" s="18">
        <f t="shared" si="0"/>
        <v>51376.951199999996</v>
      </c>
      <c r="D18" s="18">
        <f t="shared" si="1"/>
        <v>4281.4125999999997</v>
      </c>
      <c r="E18" s="19">
        <f t="shared" si="2"/>
        <v>26.000481376518216</v>
      </c>
      <c r="F18" s="19">
        <f t="shared" si="3"/>
        <v>13.000240688259108</v>
      </c>
      <c r="G18" s="19">
        <f t="shared" si="4"/>
        <v>5.2000962753036433</v>
      </c>
      <c r="H18" s="20">
        <f t="shared" si="5"/>
        <v>24.700457307692307</v>
      </c>
    </row>
    <row r="19" spans="1:8" x14ac:dyDescent="0.2">
      <c r="A19" s="8">
        <f t="shared" si="6"/>
        <v>12</v>
      </c>
      <c r="B19" s="18">
        <v>50369.56</v>
      </c>
      <c r="C19" s="18">
        <f t="shared" si="0"/>
        <v>51376.951199999996</v>
      </c>
      <c r="D19" s="18">
        <f t="shared" si="1"/>
        <v>4281.4125999999997</v>
      </c>
      <c r="E19" s="19">
        <f t="shared" si="2"/>
        <v>26.000481376518216</v>
      </c>
      <c r="F19" s="19">
        <f t="shared" si="3"/>
        <v>13.000240688259108</v>
      </c>
      <c r="G19" s="19">
        <f t="shared" si="4"/>
        <v>5.2000962753036433</v>
      </c>
      <c r="H19" s="20">
        <f t="shared" si="5"/>
        <v>24.700457307692307</v>
      </c>
    </row>
    <row r="20" spans="1:8" x14ac:dyDescent="0.2">
      <c r="A20" s="8">
        <f t="shared" si="6"/>
        <v>13</v>
      </c>
      <c r="B20" s="18">
        <v>52420.81</v>
      </c>
      <c r="C20" s="18">
        <f t="shared" si="0"/>
        <v>53469.226199999997</v>
      </c>
      <c r="D20" s="18">
        <f t="shared" si="1"/>
        <v>4455.7688499999995</v>
      </c>
      <c r="E20" s="19">
        <f t="shared" si="2"/>
        <v>27.059324999999998</v>
      </c>
      <c r="F20" s="19">
        <f t="shared" si="3"/>
        <v>13.529662499999999</v>
      </c>
      <c r="G20" s="19">
        <f t="shared" si="4"/>
        <v>5.4118649999999997</v>
      </c>
      <c r="H20" s="20">
        <f t="shared" si="5"/>
        <v>25.70635875</v>
      </c>
    </row>
    <row r="21" spans="1:8" x14ac:dyDescent="0.2">
      <c r="A21" s="8">
        <f t="shared" si="6"/>
        <v>14</v>
      </c>
      <c r="B21" s="18">
        <v>52420.81</v>
      </c>
      <c r="C21" s="18">
        <f t="shared" si="0"/>
        <v>53469.226199999997</v>
      </c>
      <c r="D21" s="18">
        <f t="shared" si="1"/>
        <v>4455.7688499999995</v>
      </c>
      <c r="E21" s="19">
        <f t="shared" si="2"/>
        <v>27.059324999999998</v>
      </c>
      <c r="F21" s="19">
        <f t="shared" si="3"/>
        <v>13.529662499999999</v>
      </c>
      <c r="G21" s="19">
        <f t="shared" si="4"/>
        <v>5.4118649999999997</v>
      </c>
      <c r="H21" s="20">
        <f t="shared" si="5"/>
        <v>25.70635875</v>
      </c>
    </row>
    <row r="22" spans="1:8" x14ac:dyDescent="0.2">
      <c r="A22" s="8">
        <f t="shared" si="6"/>
        <v>15</v>
      </c>
      <c r="B22" s="18">
        <v>54472.07</v>
      </c>
      <c r="C22" s="18">
        <f t="shared" si="0"/>
        <v>55561.511400000003</v>
      </c>
      <c r="D22" s="18">
        <f t="shared" si="1"/>
        <v>4630.1259499999996</v>
      </c>
      <c r="E22" s="19">
        <f t="shared" si="2"/>
        <v>28.118173785425103</v>
      </c>
      <c r="F22" s="19">
        <f t="shared" si="3"/>
        <v>14.059086892712552</v>
      </c>
      <c r="G22" s="19">
        <f t="shared" si="4"/>
        <v>5.6236347570850205</v>
      </c>
      <c r="H22" s="20">
        <f t="shared" si="5"/>
        <v>26.712265096153846</v>
      </c>
    </row>
    <row r="23" spans="1:8" x14ac:dyDescent="0.2">
      <c r="A23" s="8">
        <f t="shared" si="6"/>
        <v>16</v>
      </c>
      <c r="B23" s="18">
        <v>54472.07</v>
      </c>
      <c r="C23" s="18">
        <f t="shared" si="0"/>
        <v>55561.511400000003</v>
      </c>
      <c r="D23" s="18">
        <f t="shared" si="1"/>
        <v>4630.1259499999996</v>
      </c>
      <c r="E23" s="19">
        <f t="shared" si="2"/>
        <v>28.118173785425103</v>
      </c>
      <c r="F23" s="19">
        <f t="shared" si="3"/>
        <v>14.059086892712552</v>
      </c>
      <c r="G23" s="19">
        <f t="shared" si="4"/>
        <v>5.6236347570850205</v>
      </c>
      <c r="H23" s="20">
        <f t="shared" si="5"/>
        <v>26.712265096153846</v>
      </c>
    </row>
    <row r="24" spans="1:8" x14ac:dyDescent="0.2">
      <c r="A24" s="8">
        <f t="shared" si="6"/>
        <v>17</v>
      </c>
      <c r="B24" s="18">
        <v>56751.23</v>
      </c>
      <c r="C24" s="18">
        <f t="shared" si="0"/>
        <v>57886.254600000007</v>
      </c>
      <c r="D24" s="18">
        <f t="shared" si="1"/>
        <v>4823.85455</v>
      </c>
      <c r="E24" s="19">
        <f t="shared" si="2"/>
        <v>29.294663259109317</v>
      </c>
      <c r="F24" s="19">
        <f t="shared" si="3"/>
        <v>14.647331629554659</v>
      </c>
      <c r="G24" s="19">
        <f t="shared" si="4"/>
        <v>5.8589326518218634</v>
      </c>
      <c r="H24" s="20">
        <f t="shared" si="5"/>
        <v>27.829930096153848</v>
      </c>
    </row>
    <row r="25" spans="1:8" x14ac:dyDescent="0.2">
      <c r="A25" s="8">
        <f t="shared" si="6"/>
        <v>18</v>
      </c>
      <c r="B25" s="18">
        <v>56751.23</v>
      </c>
      <c r="C25" s="18">
        <f t="shared" si="0"/>
        <v>57886.254600000007</v>
      </c>
      <c r="D25" s="18">
        <f t="shared" si="1"/>
        <v>4823.85455</v>
      </c>
      <c r="E25" s="19">
        <f t="shared" si="2"/>
        <v>29.294663259109317</v>
      </c>
      <c r="F25" s="19">
        <f t="shared" si="3"/>
        <v>14.647331629554659</v>
      </c>
      <c r="G25" s="19">
        <f t="shared" si="4"/>
        <v>5.8589326518218634</v>
      </c>
      <c r="H25" s="20">
        <f t="shared" si="5"/>
        <v>27.829930096153848</v>
      </c>
    </row>
    <row r="26" spans="1:8" x14ac:dyDescent="0.2">
      <c r="A26" s="8">
        <f t="shared" si="6"/>
        <v>19</v>
      </c>
      <c r="B26" s="18">
        <v>56751.23</v>
      </c>
      <c r="C26" s="18">
        <f t="shared" si="0"/>
        <v>57886.254600000007</v>
      </c>
      <c r="D26" s="18">
        <f t="shared" si="1"/>
        <v>4823.85455</v>
      </c>
      <c r="E26" s="19">
        <f t="shared" si="2"/>
        <v>29.294663259109317</v>
      </c>
      <c r="F26" s="19">
        <f t="shared" si="3"/>
        <v>14.647331629554659</v>
      </c>
      <c r="G26" s="19">
        <f t="shared" si="4"/>
        <v>5.8589326518218634</v>
      </c>
      <c r="H26" s="20">
        <f t="shared" si="5"/>
        <v>27.829930096153848</v>
      </c>
    </row>
    <row r="27" spans="1:8" x14ac:dyDescent="0.2">
      <c r="A27" s="8">
        <f t="shared" si="6"/>
        <v>20</v>
      </c>
      <c r="B27" s="18">
        <v>58802.45</v>
      </c>
      <c r="C27" s="18">
        <f t="shared" si="0"/>
        <v>59978.498999999996</v>
      </c>
      <c r="D27" s="18">
        <f t="shared" si="1"/>
        <v>4998.2082499999997</v>
      </c>
      <c r="E27" s="19">
        <f t="shared" si="2"/>
        <v>30.353491396761132</v>
      </c>
      <c r="F27" s="19">
        <f t="shared" si="3"/>
        <v>15.176745698380566</v>
      </c>
      <c r="G27" s="19">
        <f t="shared" si="4"/>
        <v>6.0706982793522268</v>
      </c>
      <c r="H27" s="20">
        <f t="shared" si="5"/>
        <v>28.835816826923075</v>
      </c>
    </row>
    <row r="28" spans="1:8" x14ac:dyDescent="0.2">
      <c r="A28" s="8">
        <f t="shared" si="6"/>
        <v>21</v>
      </c>
      <c r="B28" s="18">
        <v>58802.45</v>
      </c>
      <c r="C28" s="18">
        <f t="shared" si="0"/>
        <v>59978.498999999996</v>
      </c>
      <c r="D28" s="18">
        <f t="shared" si="1"/>
        <v>4998.2082499999997</v>
      </c>
      <c r="E28" s="19">
        <f t="shared" si="2"/>
        <v>30.353491396761132</v>
      </c>
      <c r="F28" s="19">
        <f t="shared" si="3"/>
        <v>15.176745698380566</v>
      </c>
      <c r="G28" s="19">
        <f t="shared" si="4"/>
        <v>6.0706982793522268</v>
      </c>
      <c r="H28" s="20">
        <f t="shared" si="5"/>
        <v>28.835816826923075</v>
      </c>
    </row>
    <row r="29" spans="1:8" x14ac:dyDescent="0.2">
      <c r="A29" s="8">
        <f t="shared" si="6"/>
        <v>22</v>
      </c>
      <c r="B29" s="18">
        <v>61081.61</v>
      </c>
      <c r="C29" s="18">
        <f t="shared" si="0"/>
        <v>62303.242200000001</v>
      </c>
      <c r="D29" s="18">
        <f t="shared" si="1"/>
        <v>5191.93685</v>
      </c>
      <c r="E29" s="19">
        <f t="shared" si="2"/>
        <v>31.529980870445346</v>
      </c>
      <c r="F29" s="19">
        <f t="shared" si="3"/>
        <v>15.764990435222673</v>
      </c>
      <c r="G29" s="19">
        <f t="shared" si="4"/>
        <v>6.3059961740890689</v>
      </c>
      <c r="H29" s="20">
        <f t="shared" si="5"/>
        <v>29.953481826923078</v>
      </c>
    </row>
    <row r="30" spans="1:8" x14ac:dyDescent="0.2">
      <c r="A30" s="8">
        <f t="shared" si="6"/>
        <v>23</v>
      </c>
      <c r="B30" s="18">
        <v>63360.81</v>
      </c>
      <c r="C30" s="18">
        <f t="shared" si="0"/>
        <v>64628.0262</v>
      </c>
      <c r="D30" s="18">
        <f t="shared" si="1"/>
        <v>5385.66885</v>
      </c>
      <c r="E30" s="19">
        <f t="shared" si="2"/>
        <v>32.706490991902832</v>
      </c>
      <c r="F30" s="19">
        <f t="shared" si="3"/>
        <v>16.353245495951416</v>
      </c>
      <c r="G30" s="19">
        <f t="shared" si="4"/>
        <v>6.5412981983805665</v>
      </c>
      <c r="H30" s="20">
        <f t="shared" si="5"/>
        <v>31.071166442307693</v>
      </c>
    </row>
    <row r="31" spans="1:8" x14ac:dyDescent="0.2">
      <c r="A31" s="8">
        <f t="shared" si="6"/>
        <v>24</v>
      </c>
      <c r="B31" s="18">
        <v>65184.13</v>
      </c>
      <c r="C31" s="18">
        <f t="shared" si="0"/>
        <v>66487.812600000005</v>
      </c>
      <c r="D31" s="18">
        <f t="shared" si="1"/>
        <v>5540.6510499999995</v>
      </c>
      <c r="E31" s="19">
        <f t="shared" si="2"/>
        <v>33.647678441295547</v>
      </c>
      <c r="F31" s="19">
        <f t="shared" si="3"/>
        <v>16.823839220647773</v>
      </c>
      <c r="G31" s="19">
        <f t="shared" si="4"/>
        <v>6.7295356882591095</v>
      </c>
      <c r="H31" s="20">
        <f t="shared" si="5"/>
        <v>31.96529451923077</v>
      </c>
    </row>
    <row r="32" spans="1:8" x14ac:dyDescent="0.2">
      <c r="A32" s="8">
        <f t="shared" si="6"/>
        <v>25</v>
      </c>
      <c r="B32" s="18">
        <v>65302.39</v>
      </c>
      <c r="C32" s="18">
        <f t="shared" si="0"/>
        <v>66608.4378</v>
      </c>
      <c r="D32" s="18">
        <f t="shared" si="1"/>
        <v>5550.7031500000003</v>
      </c>
      <c r="E32" s="19">
        <f t="shared" si="2"/>
        <v>33.708723582995951</v>
      </c>
      <c r="F32" s="19">
        <f t="shared" si="3"/>
        <v>16.854361791497976</v>
      </c>
      <c r="G32" s="19">
        <f t="shared" si="4"/>
        <v>6.7417447165991904</v>
      </c>
      <c r="H32" s="20">
        <f t="shared" si="5"/>
        <v>32.023287403846155</v>
      </c>
    </row>
    <row r="33" spans="1:8" x14ac:dyDescent="0.2">
      <c r="A33" s="8">
        <f t="shared" si="6"/>
        <v>26</v>
      </c>
      <c r="B33" s="18">
        <v>65411.97</v>
      </c>
      <c r="C33" s="18">
        <f t="shared" si="0"/>
        <v>66720.209400000007</v>
      </c>
      <c r="D33" s="18">
        <f t="shared" si="1"/>
        <v>5560.0174500000003</v>
      </c>
      <c r="E33" s="19">
        <f t="shared" si="2"/>
        <v>33.765288157894737</v>
      </c>
      <c r="F33" s="19">
        <f t="shared" si="3"/>
        <v>16.882644078947369</v>
      </c>
      <c r="G33" s="19">
        <f t="shared" si="4"/>
        <v>6.7530576315789475</v>
      </c>
      <c r="H33" s="20">
        <f t="shared" si="5"/>
        <v>32.077023750000002</v>
      </c>
    </row>
    <row r="34" spans="1:8" x14ac:dyDescent="0.2">
      <c r="A34" s="8">
        <f t="shared" si="6"/>
        <v>27</v>
      </c>
      <c r="B34" s="18">
        <v>65513.5</v>
      </c>
      <c r="C34" s="18">
        <f t="shared" si="0"/>
        <v>66823.77</v>
      </c>
      <c r="D34" s="18">
        <f t="shared" si="1"/>
        <v>5568.6475</v>
      </c>
      <c r="E34" s="19">
        <f t="shared" si="2"/>
        <v>33.817697368421058</v>
      </c>
      <c r="F34" s="19">
        <f t="shared" si="3"/>
        <v>16.908848684210529</v>
      </c>
      <c r="G34" s="19">
        <f t="shared" si="4"/>
        <v>6.7635394736842116</v>
      </c>
      <c r="H34" s="20">
        <f t="shared" si="5"/>
        <v>32.1268125</v>
      </c>
    </row>
    <row r="35" spans="1:8" x14ac:dyDescent="0.2">
      <c r="A35" s="8">
        <f t="shared" si="6"/>
        <v>28</v>
      </c>
      <c r="B35" s="18">
        <v>65607.56</v>
      </c>
      <c r="C35" s="18">
        <f t="shared" si="0"/>
        <v>66919.711200000005</v>
      </c>
      <c r="D35" s="18">
        <f t="shared" si="1"/>
        <v>5576.6425999999992</v>
      </c>
      <c r="E35" s="19">
        <f t="shared" si="2"/>
        <v>33.866250607287455</v>
      </c>
      <c r="F35" s="19">
        <f t="shared" si="3"/>
        <v>16.933125303643727</v>
      </c>
      <c r="G35" s="19">
        <f t="shared" si="4"/>
        <v>6.7732501214574912</v>
      </c>
      <c r="H35" s="20">
        <f t="shared" si="5"/>
        <v>32.172938076923081</v>
      </c>
    </row>
    <row r="36" spans="1:8" x14ac:dyDescent="0.2">
      <c r="A36" s="8">
        <f t="shared" si="6"/>
        <v>29</v>
      </c>
      <c r="B36" s="18">
        <v>65694.649999999994</v>
      </c>
      <c r="C36" s="18">
        <f t="shared" si="0"/>
        <v>67008.542999999991</v>
      </c>
      <c r="D36" s="18">
        <f t="shared" si="1"/>
        <v>5584.0452499999992</v>
      </c>
      <c r="E36" s="19">
        <f t="shared" si="2"/>
        <v>33.911205971659918</v>
      </c>
      <c r="F36" s="19">
        <f t="shared" si="3"/>
        <v>16.955602985829959</v>
      </c>
      <c r="G36" s="19">
        <f t="shared" si="4"/>
        <v>6.7822411943319834</v>
      </c>
      <c r="H36" s="20">
        <f t="shared" si="5"/>
        <v>32.215645673076921</v>
      </c>
    </row>
    <row r="37" spans="1:8" x14ac:dyDescent="0.2">
      <c r="A37" s="8">
        <f t="shared" si="6"/>
        <v>30</v>
      </c>
      <c r="B37" s="18">
        <v>65775.399999999994</v>
      </c>
      <c r="C37" s="18">
        <f t="shared" si="0"/>
        <v>67090.907999999996</v>
      </c>
      <c r="D37" s="18">
        <f t="shared" si="1"/>
        <v>5590.9089999999997</v>
      </c>
      <c r="E37" s="19">
        <f t="shared" si="2"/>
        <v>33.952888663967606</v>
      </c>
      <c r="F37" s="19">
        <f t="shared" si="3"/>
        <v>16.976444331983803</v>
      </c>
      <c r="G37" s="19">
        <f t="shared" si="4"/>
        <v>6.7905777327935208</v>
      </c>
      <c r="H37" s="20">
        <f t="shared" si="5"/>
        <v>32.255244230769229</v>
      </c>
    </row>
    <row r="38" spans="1:8" x14ac:dyDescent="0.2">
      <c r="A38" s="8">
        <f t="shared" si="6"/>
        <v>31</v>
      </c>
      <c r="B38" s="18">
        <v>65850.12</v>
      </c>
      <c r="C38" s="18">
        <f t="shared" si="0"/>
        <v>67167.122399999993</v>
      </c>
      <c r="D38" s="18">
        <f t="shared" si="1"/>
        <v>5597.2601999999997</v>
      </c>
      <c r="E38" s="19">
        <f t="shared" si="2"/>
        <v>33.991458704453436</v>
      </c>
      <c r="F38" s="19">
        <f t="shared" si="3"/>
        <v>16.995729352226718</v>
      </c>
      <c r="G38" s="19">
        <f t="shared" si="4"/>
        <v>6.7982917408906873</v>
      </c>
      <c r="H38" s="20">
        <f t="shared" si="5"/>
        <v>32.291885769230767</v>
      </c>
    </row>
    <row r="39" spans="1:8" x14ac:dyDescent="0.2">
      <c r="A39" s="8">
        <f t="shared" si="6"/>
        <v>32</v>
      </c>
      <c r="B39" s="18">
        <v>65919.34</v>
      </c>
      <c r="C39" s="18">
        <f t="shared" si="0"/>
        <v>67237.726800000004</v>
      </c>
      <c r="D39" s="18">
        <f t="shared" si="1"/>
        <v>5603.1438999999991</v>
      </c>
      <c r="E39" s="19">
        <f t="shared" si="2"/>
        <v>34.027189676113359</v>
      </c>
      <c r="F39" s="19">
        <f t="shared" si="3"/>
        <v>17.013594838056679</v>
      </c>
      <c r="G39" s="19">
        <f t="shared" si="4"/>
        <v>6.8054379352226722</v>
      </c>
      <c r="H39" s="20">
        <f t="shared" si="5"/>
        <v>32.325830192307691</v>
      </c>
    </row>
    <row r="40" spans="1:8" x14ac:dyDescent="0.2">
      <c r="A40" s="8">
        <f t="shared" si="6"/>
        <v>33</v>
      </c>
      <c r="B40" s="18">
        <v>65983.41</v>
      </c>
      <c r="C40" s="18">
        <f t="shared" si="0"/>
        <v>67303.078200000004</v>
      </c>
      <c r="D40" s="18">
        <f t="shared" si="1"/>
        <v>5608.5898500000003</v>
      </c>
      <c r="E40" s="19">
        <f t="shared" si="2"/>
        <v>34.060262246963568</v>
      </c>
      <c r="F40" s="19">
        <f t="shared" si="3"/>
        <v>17.030131123481784</v>
      </c>
      <c r="G40" s="19">
        <f t="shared" si="4"/>
        <v>6.8120524493927137</v>
      </c>
      <c r="H40" s="20">
        <f t="shared" si="5"/>
        <v>32.357249134615387</v>
      </c>
    </row>
    <row r="41" spans="1:8" x14ac:dyDescent="0.2">
      <c r="A41" s="8">
        <f t="shared" si="6"/>
        <v>34</v>
      </c>
      <c r="B41" s="18">
        <v>66042.78</v>
      </c>
      <c r="C41" s="18">
        <f t="shared" si="0"/>
        <v>67363.635599999994</v>
      </c>
      <c r="D41" s="18">
        <f t="shared" si="1"/>
        <v>5613.6363000000001</v>
      </c>
      <c r="E41" s="19">
        <f t="shared" si="2"/>
        <v>34.09090870445344</v>
      </c>
      <c r="F41" s="19">
        <f t="shared" si="3"/>
        <v>17.04545435222672</v>
      </c>
      <c r="G41" s="19">
        <f t="shared" si="4"/>
        <v>6.8181817408906884</v>
      </c>
      <c r="H41" s="20">
        <f t="shared" si="5"/>
        <v>32.386363269230763</v>
      </c>
    </row>
    <row r="42" spans="1:8" x14ac:dyDescent="0.2">
      <c r="A42" s="21">
        <f t="shared" si="6"/>
        <v>35</v>
      </c>
      <c r="B42" s="22">
        <v>66097.710000000006</v>
      </c>
      <c r="C42" s="22">
        <f t="shared" si="0"/>
        <v>67419.664200000014</v>
      </c>
      <c r="D42" s="22">
        <f t="shared" si="1"/>
        <v>5618.3053500000005</v>
      </c>
      <c r="E42" s="23">
        <f t="shared" si="2"/>
        <v>34.119263259109317</v>
      </c>
      <c r="F42" s="23">
        <f t="shared" si="3"/>
        <v>17.059631629554659</v>
      </c>
      <c r="G42" s="23">
        <f t="shared" si="4"/>
        <v>6.8238526518218636</v>
      </c>
      <c r="H42" s="24">
        <f t="shared" si="5"/>
        <v>32.413300096153854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20</v>
      </c>
      <c r="B1" s="1" t="s">
        <v>36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32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43807.81</v>
      </c>
      <c r="C7" s="18">
        <f t="shared" ref="C7:C42" si="0">B7*$D$3</f>
        <v>44683.966199999995</v>
      </c>
      <c r="D7" s="18">
        <f t="shared" ref="D7:D42" si="1">B7/12*$D$3</f>
        <v>3723.6638499999999</v>
      </c>
      <c r="E7" s="19">
        <f t="shared" ref="E7:E42" si="2">C7/1976</f>
        <v>22.613343218623481</v>
      </c>
      <c r="F7" s="19">
        <f>E7/2</f>
        <v>11.30667160931174</v>
      </c>
      <c r="G7" s="19">
        <f>E7/5</f>
        <v>4.5226686437246961</v>
      </c>
      <c r="H7" s="20">
        <f>C7/2080</f>
        <v>21.482676057692306</v>
      </c>
    </row>
    <row r="8" spans="1:8" x14ac:dyDescent="0.2">
      <c r="A8" s="8">
        <f>A7+1</f>
        <v>1</v>
      </c>
      <c r="B8" s="18">
        <v>44870.559999999998</v>
      </c>
      <c r="C8" s="18">
        <f t="shared" si="0"/>
        <v>45767.9712</v>
      </c>
      <c r="D8" s="18">
        <f t="shared" si="1"/>
        <v>3813.9975999999997</v>
      </c>
      <c r="E8" s="19">
        <f t="shared" si="2"/>
        <v>23.161928744939271</v>
      </c>
      <c r="F8" s="19">
        <f t="shared" ref="F8:F42" si="3">E8/2</f>
        <v>11.580964372469635</v>
      </c>
      <c r="G8" s="19">
        <f t="shared" ref="G8:G42" si="4">E8/5</f>
        <v>4.6323857489878542</v>
      </c>
      <c r="H8" s="20">
        <f t="shared" ref="H8:H42" si="5">C8/2080</f>
        <v>22.003832307692306</v>
      </c>
    </row>
    <row r="9" spans="1:8" x14ac:dyDescent="0.2">
      <c r="A9" s="8">
        <f t="shared" ref="A9:A42" si="6">A8+1</f>
        <v>2</v>
      </c>
      <c r="B9" s="18">
        <v>45933.26</v>
      </c>
      <c r="C9" s="18">
        <f t="shared" si="0"/>
        <v>46851.925200000005</v>
      </c>
      <c r="D9" s="18">
        <f t="shared" si="1"/>
        <v>3904.3271000000004</v>
      </c>
      <c r="E9" s="19">
        <f t="shared" si="2"/>
        <v>23.710488461538464</v>
      </c>
      <c r="F9" s="19">
        <f t="shared" si="3"/>
        <v>11.855244230769232</v>
      </c>
      <c r="G9" s="19">
        <f t="shared" si="4"/>
        <v>4.7420976923076932</v>
      </c>
      <c r="H9" s="20">
        <f t="shared" si="5"/>
        <v>22.52496403846154</v>
      </c>
    </row>
    <row r="10" spans="1:8" x14ac:dyDescent="0.2">
      <c r="A10" s="8">
        <f t="shared" si="6"/>
        <v>3</v>
      </c>
      <c r="B10" s="18">
        <v>46995.47</v>
      </c>
      <c r="C10" s="18">
        <f t="shared" si="0"/>
        <v>47935.379400000005</v>
      </c>
      <c r="D10" s="18">
        <f t="shared" si="1"/>
        <v>3994.6149500000001</v>
      </c>
      <c r="E10" s="19">
        <f t="shared" si="2"/>
        <v>24.258795242914982</v>
      </c>
      <c r="F10" s="19">
        <f t="shared" si="3"/>
        <v>12.129397621457491</v>
      </c>
      <c r="G10" s="19">
        <f t="shared" si="4"/>
        <v>4.8517590485829967</v>
      </c>
      <c r="H10" s="20">
        <f t="shared" si="5"/>
        <v>23.045855480769234</v>
      </c>
    </row>
    <row r="11" spans="1:8" x14ac:dyDescent="0.2">
      <c r="A11" s="8">
        <f t="shared" si="6"/>
        <v>4</v>
      </c>
      <c r="B11" s="18">
        <v>46995.47</v>
      </c>
      <c r="C11" s="18">
        <f t="shared" si="0"/>
        <v>47935.379400000005</v>
      </c>
      <c r="D11" s="18">
        <f t="shared" si="1"/>
        <v>3994.6149500000001</v>
      </c>
      <c r="E11" s="19">
        <f t="shared" si="2"/>
        <v>24.258795242914982</v>
      </c>
      <c r="F11" s="19">
        <f t="shared" si="3"/>
        <v>12.129397621457491</v>
      </c>
      <c r="G11" s="19">
        <f t="shared" si="4"/>
        <v>4.8517590485829967</v>
      </c>
      <c r="H11" s="20">
        <f t="shared" si="5"/>
        <v>23.045855480769234</v>
      </c>
    </row>
    <row r="12" spans="1:8" x14ac:dyDescent="0.2">
      <c r="A12" s="8">
        <f t="shared" si="6"/>
        <v>5</v>
      </c>
      <c r="B12" s="18">
        <v>48854.96</v>
      </c>
      <c r="C12" s="18">
        <f t="shared" si="0"/>
        <v>49832.059200000003</v>
      </c>
      <c r="D12" s="18">
        <f t="shared" si="1"/>
        <v>4152.6715999999997</v>
      </c>
      <c r="E12" s="19">
        <f t="shared" si="2"/>
        <v>25.218653441295547</v>
      </c>
      <c r="F12" s="19">
        <f t="shared" si="3"/>
        <v>12.609326720647774</v>
      </c>
      <c r="G12" s="19">
        <f t="shared" si="4"/>
        <v>5.0437306882591093</v>
      </c>
      <c r="H12" s="20">
        <f t="shared" si="5"/>
        <v>23.957720769230772</v>
      </c>
    </row>
    <row r="13" spans="1:8" x14ac:dyDescent="0.2">
      <c r="A13" s="8">
        <f t="shared" si="6"/>
        <v>6</v>
      </c>
      <c r="B13" s="18">
        <v>48854.96</v>
      </c>
      <c r="C13" s="18">
        <f t="shared" si="0"/>
        <v>49832.059200000003</v>
      </c>
      <c r="D13" s="18">
        <f t="shared" si="1"/>
        <v>4152.6715999999997</v>
      </c>
      <c r="E13" s="19">
        <f t="shared" si="2"/>
        <v>25.218653441295547</v>
      </c>
      <c r="F13" s="19">
        <f t="shared" si="3"/>
        <v>12.609326720647774</v>
      </c>
      <c r="G13" s="19">
        <f t="shared" si="4"/>
        <v>5.0437306882591093</v>
      </c>
      <c r="H13" s="20">
        <f t="shared" si="5"/>
        <v>23.957720769230772</v>
      </c>
    </row>
    <row r="14" spans="1:8" x14ac:dyDescent="0.2">
      <c r="A14" s="8">
        <f t="shared" si="6"/>
        <v>7</v>
      </c>
      <c r="B14" s="18">
        <v>50714.47</v>
      </c>
      <c r="C14" s="18">
        <f t="shared" si="0"/>
        <v>51728.759400000003</v>
      </c>
      <c r="D14" s="18">
        <f t="shared" si="1"/>
        <v>4310.7299499999999</v>
      </c>
      <c r="E14" s="19">
        <f t="shared" si="2"/>
        <v>26.178521963562755</v>
      </c>
      <c r="F14" s="19">
        <f t="shared" si="3"/>
        <v>13.089260981781377</v>
      </c>
      <c r="G14" s="19">
        <f t="shared" si="4"/>
        <v>5.2357043927125506</v>
      </c>
      <c r="H14" s="20">
        <f t="shared" si="5"/>
        <v>24.869595865384618</v>
      </c>
    </row>
    <row r="15" spans="1:8" x14ac:dyDescent="0.2">
      <c r="A15" s="8">
        <f t="shared" si="6"/>
        <v>8</v>
      </c>
      <c r="B15" s="18">
        <v>50714.47</v>
      </c>
      <c r="C15" s="18">
        <f t="shared" si="0"/>
        <v>51728.759400000003</v>
      </c>
      <c r="D15" s="18">
        <f t="shared" si="1"/>
        <v>4310.7299499999999</v>
      </c>
      <c r="E15" s="19">
        <f t="shared" si="2"/>
        <v>26.178521963562755</v>
      </c>
      <c r="F15" s="19">
        <f t="shared" si="3"/>
        <v>13.089260981781377</v>
      </c>
      <c r="G15" s="19">
        <f t="shared" si="4"/>
        <v>5.2357043927125506</v>
      </c>
      <c r="H15" s="20">
        <f t="shared" si="5"/>
        <v>24.869595865384618</v>
      </c>
    </row>
    <row r="16" spans="1:8" x14ac:dyDescent="0.2">
      <c r="A16" s="8">
        <f t="shared" si="6"/>
        <v>9</v>
      </c>
      <c r="B16" s="18">
        <v>52574</v>
      </c>
      <c r="C16" s="18">
        <f t="shared" si="0"/>
        <v>53625.48</v>
      </c>
      <c r="D16" s="18">
        <f t="shared" si="1"/>
        <v>4468.79</v>
      </c>
      <c r="E16" s="19">
        <f t="shared" si="2"/>
        <v>27.1384008097166</v>
      </c>
      <c r="F16" s="19">
        <f t="shared" si="3"/>
        <v>13.5692004048583</v>
      </c>
      <c r="G16" s="19">
        <f t="shared" si="4"/>
        <v>5.4276801619433197</v>
      </c>
      <c r="H16" s="20">
        <f t="shared" si="5"/>
        <v>25.781480769230772</v>
      </c>
    </row>
    <row r="17" spans="1:8" x14ac:dyDescent="0.2">
      <c r="A17" s="8">
        <f t="shared" si="6"/>
        <v>10</v>
      </c>
      <c r="B17" s="18">
        <v>52574</v>
      </c>
      <c r="C17" s="18">
        <f t="shared" si="0"/>
        <v>53625.48</v>
      </c>
      <c r="D17" s="18">
        <f t="shared" si="1"/>
        <v>4468.79</v>
      </c>
      <c r="E17" s="19">
        <f t="shared" si="2"/>
        <v>27.1384008097166</v>
      </c>
      <c r="F17" s="19">
        <f t="shared" si="3"/>
        <v>13.5692004048583</v>
      </c>
      <c r="G17" s="19">
        <f t="shared" si="4"/>
        <v>5.4276801619433197</v>
      </c>
      <c r="H17" s="20">
        <f t="shared" si="5"/>
        <v>25.781480769230772</v>
      </c>
    </row>
    <row r="18" spans="1:8" x14ac:dyDescent="0.2">
      <c r="A18" s="8">
        <f t="shared" si="6"/>
        <v>11</v>
      </c>
      <c r="B18" s="18">
        <v>54433.49</v>
      </c>
      <c r="C18" s="18">
        <f t="shared" si="0"/>
        <v>55522.159800000001</v>
      </c>
      <c r="D18" s="18">
        <f t="shared" si="1"/>
        <v>4626.8466499999995</v>
      </c>
      <c r="E18" s="19">
        <f t="shared" si="2"/>
        <v>28.098259008097166</v>
      </c>
      <c r="F18" s="19">
        <f t="shared" si="3"/>
        <v>14.049129504048583</v>
      </c>
      <c r="G18" s="19">
        <f t="shared" si="4"/>
        <v>5.6196518016194332</v>
      </c>
      <c r="H18" s="20">
        <f t="shared" si="5"/>
        <v>26.69334605769231</v>
      </c>
    </row>
    <row r="19" spans="1:8" x14ac:dyDescent="0.2">
      <c r="A19" s="8">
        <f t="shared" si="6"/>
        <v>12</v>
      </c>
      <c r="B19" s="18">
        <v>54433.49</v>
      </c>
      <c r="C19" s="18">
        <f t="shared" si="0"/>
        <v>55522.159800000001</v>
      </c>
      <c r="D19" s="18">
        <f t="shared" si="1"/>
        <v>4626.8466499999995</v>
      </c>
      <c r="E19" s="19">
        <f t="shared" si="2"/>
        <v>28.098259008097166</v>
      </c>
      <c r="F19" s="19">
        <f t="shared" si="3"/>
        <v>14.049129504048583</v>
      </c>
      <c r="G19" s="19">
        <f t="shared" si="4"/>
        <v>5.6196518016194332</v>
      </c>
      <c r="H19" s="20">
        <f t="shared" si="5"/>
        <v>26.69334605769231</v>
      </c>
    </row>
    <row r="20" spans="1:8" x14ac:dyDescent="0.2">
      <c r="A20" s="8">
        <f t="shared" si="6"/>
        <v>13</v>
      </c>
      <c r="B20" s="18">
        <v>56293.01</v>
      </c>
      <c r="C20" s="18">
        <f t="shared" si="0"/>
        <v>57418.870200000005</v>
      </c>
      <c r="D20" s="18">
        <f t="shared" si="1"/>
        <v>4784.9058500000001</v>
      </c>
      <c r="E20" s="19">
        <f t="shared" si="2"/>
        <v>29.058132692307694</v>
      </c>
      <c r="F20" s="19">
        <f t="shared" si="3"/>
        <v>14.529066346153847</v>
      </c>
      <c r="G20" s="19">
        <f t="shared" si="4"/>
        <v>5.8116265384615389</v>
      </c>
      <c r="H20" s="20">
        <f t="shared" si="5"/>
        <v>27.60522605769231</v>
      </c>
    </row>
    <row r="21" spans="1:8" x14ac:dyDescent="0.2">
      <c r="A21" s="8">
        <f t="shared" si="6"/>
        <v>14</v>
      </c>
      <c r="B21" s="18">
        <v>56293.01</v>
      </c>
      <c r="C21" s="18">
        <f t="shared" si="0"/>
        <v>57418.870200000005</v>
      </c>
      <c r="D21" s="18">
        <f t="shared" si="1"/>
        <v>4784.9058500000001</v>
      </c>
      <c r="E21" s="19">
        <f t="shared" si="2"/>
        <v>29.058132692307694</v>
      </c>
      <c r="F21" s="19">
        <f t="shared" si="3"/>
        <v>14.529066346153847</v>
      </c>
      <c r="G21" s="19">
        <f t="shared" si="4"/>
        <v>5.8116265384615389</v>
      </c>
      <c r="H21" s="20">
        <f t="shared" si="5"/>
        <v>27.60522605769231</v>
      </c>
    </row>
    <row r="22" spans="1:8" x14ac:dyDescent="0.2">
      <c r="A22" s="8">
        <f t="shared" si="6"/>
        <v>15</v>
      </c>
      <c r="B22" s="18">
        <v>58151.97</v>
      </c>
      <c r="C22" s="18">
        <f t="shared" si="0"/>
        <v>59315.009400000003</v>
      </c>
      <c r="D22" s="18">
        <f t="shared" si="1"/>
        <v>4942.9174500000008</v>
      </c>
      <c r="E22" s="19">
        <f t="shared" si="2"/>
        <v>30.017717307692308</v>
      </c>
      <c r="F22" s="19">
        <f t="shared" si="3"/>
        <v>15.008858653846154</v>
      </c>
      <c r="G22" s="19">
        <f t="shared" si="4"/>
        <v>6.0035434615384613</v>
      </c>
      <c r="H22" s="20">
        <f t="shared" si="5"/>
        <v>28.516831442307694</v>
      </c>
    </row>
    <row r="23" spans="1:8" x14ac:dyDescent="0.2">
      <c r="A23" s="8">
        <f t="shared" si="6"/>
        <v>16</v>
      </c>
      <c r="B23" s="18">
        <v>58151.97</v>
      </c>
      <c r="C23" s="18">
        <f t="shared" si="0"/>
        <v>59315.009400000003</v>
      </c>
      <c r="D23" s="18">
        <f t="shared" si="1"/>
        <v>4942.9174500000008</v>
      </c>
      <c r="E23" s="19">
        <f t="shared" si="2"/>
        <v>30.017717307692308</v>
      </c>
      <c r="F23" s="19">
        <f t="shared" si="3"/>
        <v>15.008858653846154</v>
      </c>
      <c r="G23" s="19">
        <f t="shared" si="4"/>
        <v>6.0035434615384613</v>
      </c>
      <c r="H23" s="20">
        <f t="shared" si="5"/>
        <v>28.516831442307694</v>
      </c>
    </row>
    <row r="24" spans="1:8" x14ac:dyDescent="0.2">
      <c r="A24" s="8">
        <f t="shared" si="6"/>
        <v>17</v>
      </c>
      <c r="B24" s="18">
        <v>60011.49</v>
      </c>
      <c r="C24" s="18">
        <f t="shared" si="0"/>
        <v>61211.719799999999</v>
      </c>
      <c r="D24" s="18">
        <f t="shared" si="1"/>
        <v>5100.9766499999996</v>
      </c>
      <c r="E24" s="19">
        <f t="shared" si="2"/>
        <v>30.977590991902833</v>
      </c>
      <c r="F24" s="19">
        <f t="shared" si="3"/>
        <v>15.488795495951416</v>
      </c>
      <c r="G24" s="19">
        <f t="shared" si="4"/>
        <v>6.1955181983805669</v>
      </c>
      <c r="H24" s="20">
        <f t="shared" si="5"/>
        <v>29.428711442307691</v>
      </c>
    </row>
    <row r="25" spans="1:8" x14ac:dyDescent="0.2">
      <c r="A25" s="8">
        <f t="shared" si="6"/>
        <v>18</v>
      </c>
      <c r="B25" s="18">
        <v>60011.49</v>
      </c>
      <c r="C25" s="18">
        <f t="shared" si="0"/>
        <v>61211.719799999999</v>
      </c>
      <c r="D25" s="18">
        <f t="shared" si="1"/>
        <v>5100.9766499999996</v>
      </c>
      <c r="E25" s="19">
        <f t="shared" si="2"/>
        <v>30.977590991902833</v>
      </c>
      <c r="F25" s="19">
        <f t="shared" si="3"/>
        <v>15.488795495951416</v>
      </c>
      <c r="G25" s="19">
        <f t="shared" si="4"/>
        <v>6.1955181983805669</v>
      </c>
      <c r="H25" s="20">
        <f t="shared" si="5"/>
        <v>29.428711442307691</v>
      </c>
    </row>
    <row r="26" spans="1:8" x14ac:dyDescent="0.2">
      <c r="A26" s="8">
        <f t="shared" si="6"/>
        <v>19</v>
      </c>
      <c r="B26" s="18">
        <v>61871.01</v>
      </c>
      <c r="C26" s="18">
        <f t="shared" si="0"/>
        <v>63108.430200000003</v>
      </c>
      <c r="D26" s="18">
        <f t="shared" si="1"/>
        <v>5259.0358500000002</v>
      </c>
      <c r="E26" s="19">
        <f t="shared" si="2"/>
        <v>31.937464676113361</v>
      </c>
      <c r="F26" s="19">
        <f t="shared" si="3"/>
        <v>15.968732338056681</v>
      </c>
      <c r="G26" s="19">
        <f t="shared" si="4"/>
        <v>6.3874929352226726</v>
      </c>
      <c r="H26" s="20">
        <f t="shared" si="5"/>
        <v>30.340591442307694</v>
      </c>
    </row>
    <row r="27" spans="1:8" x14ac:dyDescent="0.2">
      <c r="A27" s="8">
        <f t="shared" si="6"/>
        <v>20</v>
      </c>
      <c r="B27" s="18">
        <v>61871.01</v>
      </c>
      <c r="C27" s="18">
        <f t="shared" si="0"/>
        <v>63108.430200000003</v>
      </c>
      <c r="D27" s="18">
        <f t="shared" si="1"/>
        <v>5259.0358500000002</v>
      </c>
      <c r="E27" s="19">
        <f t="shared" si="2"/>
        <v>31.937464676113361</v>
      </c>
      <c r="F27" s="19">
        <f t="shared" si="3"/>
        <v>15.968732338056681</v>
      </c>
      <c r="G27" s="19">
        <f t="shared" si="4"/>
        <v>6.3874929352226726</v>
      </c>
      <c r="H27" s="20">
        <f t="shared" si="5"/>
        <v>30.340591442307694</v>
      </c>
    </row>
    <row r="28" spans="1:8" x14ac:dyDescent="0.2">
      <c r="A28" s="8">
        <f t="shared" si="6"/>
        <v>21</v>
      </c>
      <c r="B28" s="18">
        <v>63730.5</v>
      </c>
      <c r="C28" s="18">
        <f t="shared" si="0"/>
        <v>65005.11</v>
      </c>
      <c r="D28" s="18">
        <f t="shared" si="1"/>
        <v>5417.0924999999997</v>
      </c>
      <c r="E28" s="19">
        <f t="shared" si="2"/>
        <v>32.897322874493931</v>
      </c>
      <c r="F28" s="19">
        <f t="shared" si="3"/>
        <v>16.448661437246965</v>
      </c>
      <c r="G28" s="19">
        <f t="shared" si="4"/>
        <v>6.5794645748987861</v>
      </c>
      <c r="H28" s="20">
        <f t="shared" si="5"/>
        <v>31.252456730769232</v>
      </c>
    </row>
    <row r="29" spans="1:8" x14ac:dyDescent="0.2">
      <c r="A29" s="8">
        <f t="shared" si="6"/>
        <v>22</v>
      </c>
      <c r="B29" s="18">
        <v>63730.5</v>
      </c>
      <c r="C29" s="18">
        <f t="shared" si="0"/>
        <v>65005.11</v>
      </c>
      <c r="D29" s="18">
        <f t="shared" si="1"/>
        <v>5417.0924999999997</v>
      </c>
      <c r="E29" s="19">
        <f t="shared" si="2"/>
        <v>32.897322874493931</v>
      </c>
      <c r="F29" s="19">
        <f t="shared" si="3"/>
        <v>16.448661437246965</v>
      </c>
      <c r="G29" s="19">
        <f t="shared" si="4"/>
        <v>6.5794645748987861</v>
      </c>
      <c r="H29" s="20">
        <f t="shared" si="5"/>
        <v>31.252456730769232</v>
      </c>
    </row>
    <row r="30" spans="1:8" x14ac:dyDescent="0.2">
      <c r="A30" s="8">
        <f t="shared" si="6"/>
        <v>23</v>
      </c>
      <c r="B30" s="18">
        <v>65590.03</v>
      </c>
      <c r="C30" s="18">
        <f t="shared" si="0"/>
        <v>66901.830600000001</v>
      </c>
      <c r="D30" s="18">
        <f t="shared" si="1"/>
        <v>5575.1525500000007</v>
      </c>
      <c r="E30" s="19">
        <f t="shared" si="2"/>
        <v>33.857201720647772</v>
      </c>
      <c r="F30" s="19">
        <f t="shared" si="3"/>
        <v>16.928600860323886</v>
      </c>
      <c r="G30" s="19">
        <f t="shared" si="4"/>
        <v>6.7714403441295543</v>
      </c>
      <c r="H30" s="20">
        <f t="shared" si="5"/>
        <v>32.164341634615383</v>
      </c>
    </row>
    <row r="31" spans="1:8" x14ac:dyDescent="0.2">
      <c r="A31" s="8">
        <f t="shared" si="6"/>
        <v>24</v>
      </c>
      <c r="B31" s="18">
        <v>65590.03</v>
      </c>
      <c r="C31" s="18">
        <f t="shared" si="0"/>
        <v>66901.830600000001</v>
      </c>
      <c r="D31" s="18">
        <f t="shared" si="1"/>
        <v>5575.1525500000007</v>
      </c>
      <c r="E31" s="19">
        <f t="shared" si="2"/>
        <v>33.857201720647772</v>
      </c>
      <c r="F31" s="19">
        <f t="shared" si="3"/>
        <v>16.928600860323886</v>
      </c>
      <c r="G31" s="19">
        <f t="shared" si="4"/>
        <v>6.7714403441295543</v>
      </c>
      <c r="H31" s="20">
        <f t="shared" si="5"/>
        <v>32.164341634615383</v>
      </c>
    </row>
    <row r="32" spans="1:8" x14ac:dyDescent="0.2">
      <c r="A32" s="8">
        <f t="shared" si="6"/>
        <v>25</v>
      </c>
      <c r="B32" s="18">
        <v>65709.03</v>
      </c>
      <c r="C32" s="18">
        <f t="shared" si="0"/>
        <v>67023.210600000006</v>
      </c>
      <c r="D32" s="18">
        <f t="shared" si="1"/>
        <v>5585.2675499999996</v>
      </c>
      <c r="E32" s="19">
        <f t="shared" si="2"/>
        <v>33.918628846153851</v>
      </c>
      <c r="F32" s="19">
        <f t="shared" si="3"/>
        <v>16.959314423076925</v>
      </c>
      <c r="G32" s="19">
        <f t="shared" si="4"/>
        <v>6.7837257692307702</v>
      </c>
      <c r="H32" s="20">
        <f t="shared" si="5"/>
        <v>32.222697403846155</v>
      </c>
    </row>
    <row r="33" spans="1:8" x14ac:dyDescent="0.2">
      <c r="A33" s="8">
        <f t="shared" si="6"/>
        <v>26</v>
      </c>
      <c r="B33" s="18">
        <v>65819.289999999994</v>
      </c>
      <c r="C33" s="18">
        <f t="shared" si="0"/>
        <v>67135.675799999997</v>
      </c>
      <c r="D33" s="18">
        <f t="shared" si="1"/>
        <v>5594.6396500000001</v>
      </c>
      <c r="E33" s="19">
        <f t="shared" si="2"/>
        <v>33.97554443319838</v>
      </c>
      <c r="F33" s="19">
        <f t="shared" si="3"/>
        <v>16.98777221659919</v>
      </c>
      <c r="G33" s="19">
        <f t="shared" si="4"/>
        <v>6.7951088866396763</v>
      </c>
      <c r="H33" s="20">
        <f t="shared" si="5"/>
        <v>32.276767211538463</v>
      </c>
    </row>
    <row r="34" spans="1:8" x14ac:dyDescent="0.2">
      <c r="A34" s="8">
        <f t="shared" si="6"/>
        <v>27</v>
      </c>
      <c r="B34" s="18">
        <v>65921.45</v>
      </c>
      <c r="C34" s="18">
        <f t="shared" si="0"/>
        <v>67239.879000000001</v>
      </c>
      <c r="D34" s="18">
        <f t="shared" si="1"/>
        <v>5603.3232499999995</v>
      </c>
      <c r="E34" s="19">
        <f t="shared" si="2"/>
        <v>34.028278846153846</v>
      </c>
      <c r="F34" s="19">
        <f t="shared" si="3"/>
        <v>17.014139423076923</v>
      </c>
      <c r="G34" s="19">
        <f t="shared" si="4"/>
        <v>6.8056557692307695</v>
      </c>
      <c r="H34" s="20">
        <f t="shared" si="5"/>
        <v>32.326864903846158</v>
      </c>
    </row>
    <row r="35" spans="1:8" x14ac:dyDescent="0.2">
      <c r="A35" s="8">
        <f t="shared" si="6"/>
        <v>28</v>
      </c>
      <c r="B35" s="18">
        <v>66016.09</v>
      </c>
      <c r="C35" s="18">
        <f t="shared" si="0"/>
        <v>67336.411800000002</v>
      </c>
      <c r="D35" s="18">
        <f t="shared" si="1"/>
        <v>5611.3676499999992</v>
      </c>
      <c r="E35" s="19">
        <f t="shared" si="2"/>
        <v>34.077131477732792</v>
      </c>
      <c r="F35" s="19">
        <f t="shared" si="3"/>
        <v>17.038565738866396</v>
      </c>
      <c r="G35" s="19">
        <f t="shared" si="4"/>
        <v>6.8154262955465583</v>
      </c>
      <c r="H35" s="20">
        <f t="shared" si="5"/>
        <v>32.373274903846152</v>
      </c>
    </row>
    <row r="36" spans="1:8" x14ac:dyDescent="0.2">
      <c r="A36" s="8">
        <f t="shared" si="6"/>
        <v>29</v>
      </c>
      <c r="B36" s="18">
        <v>66103.73</v>
      </c>
      <c r="C36" s="18">
        <f t="shared" si="0"/>
        <v>67425.804600000003</v>
      </c>
      <c r="D36" s="18">
        <f t="shared" si="1"/>
        <v>5618.8170499999997</v>
      </c>
      <c r="E36" s="19">
        <f t="shared" si="2"/>
        <v>34.122370748987855</v>
      </c>
      <c r="F36" s="19">
        <f t="shared" si="3"/>
        <v>17.061185374493927</v>
      </c>
      <c r="G36" s="19">
        <f t="shared" si="4"/>
        <v>6.8244741497975712</v>
      </c>
      <c r="H36" s="20">
        <f t="shared" si="5"/>
        <v>32.416252211538463</v>
      </c>
    </row>
    <row r="37" spans="1:8" x14ac:dyDescent="0.2">
      <c r="A37" s="8">
        <f t="shared" si="6"/>
        <v>30</v>
      </c>
      <c r="B37" s="18">
        <v>66184.98</v>
      </c>
      <c r="C37" s="18">
        <f t="shared" si="0"/>
        <v>67508.679600000003</v>
      </c>
      <c r="D37" s="18">
        <f t="shared" si="1"/>
        <v>5625.7232999999997</v>
      </c>
      <c r="E37" s="19">
        <f t="shared" si="2"/>
        <v>34.16431153846154</v>
      </c>
      <c r="F37" s="19">
        <f t="shared" si="3"/>
        <v>17.08215576923077</v>
      </c>
      <c r="G37" s="19">
        <f t="shared" si="4"/>
        <v>6.8328623076923076</v>
      </c>
      <c r="H37" s="20">
        <f t="shared" si="5"/>
        <v>32.456095961538466</v>
      </c>
    </row>
    <row r="38" spans="1:8" x14ac:dyDescent="0.2">
      <c r="A38" s="8">
        <f t="shared" si="6"/>
        <v>31</v>
      </c>
      <c r="B38" s="18">
        <v>66260.17</v>
      </c>
      <c r="C38" s="18">
        <f t="shared" si="0"/>
        <v>67585.373399999997</v>
      </c>
      <c r="D38" s="18">
        <f t="shared" si="1"/>
        <v>5632.11445</v>
      </c>
      <c r="E38" s="19">
        <f t="shared" si="2"/>
        <v>34.203124190283397</v>
      </c>
      <c r="F38" s="19">
        <f t="shared" si="3"/>
        <v>17.101562095141698</v>
      </c>
      <c r="G38" s="19">
        <f t="shared" si="4"/>
        <v>6.8406248380566792</v>
      </c>
      <c r="H38" s="20">
        <f t="shared" si="5"/>
        <v>32.49296798076923</v>
      </c>
    </row>
    <row r="39" spans="1:8" x14ac:dyDescent="0.2">
      <c r="A39" s="8">
        <f t="shared" si="6"/>
        <v>32</v>
      </c>
      <c r="B39" s="18">
        <v>66329.820000000007</v>
      </c>
      <c r="C39" s="18">
        <f t="shared" si="0"/>
        <v>67656.416400000002</v>
      </c>
      <c r="D39" s="18">
        <f t="shared" si="1"/>
        <v>5638.0347000000011</v>
      </c>
      <c r="E39" s="19">
        <f t="shared" si="2"/>
        <v>34.239077125506071</v>
      </c>
      <c r="F39" s="19">
        <f t="shared" si="3"/>
        <v>17.119538562753036</v>
      </c>
      <c r="G39" s="19">
        <f t="shared" si="4"/>
        <v>6.8478154251012144</v>
      </c>
      <c r="H39" s="20">
        <f t="shared" si="5"/>
        <v>32.527123269230771</v>
      </c>
    </row>
    <row r="40" spans="1:8" x14ac:dyDescent="0.2">
      <c r="A40" s="8">
        <f t="shared" si="6"/>
        <v>33</v>
      </c>
      <c r="B40" s="18">
        <v>66394.289999999994</v>
      </c>
      <c r="C40" s="18">
        <f t="shared" si="0"/>
        <v>67722.175799999997</v>
      </c>
      <c r="D40" s="18">
        <f t="shared" si="1"/>
        <v>5643.5146499999992</v>
      </c>
      <c r="E40" s="19">
        <f t="shared" si="2"/>
        <v>34.272356174089069</v>
      </c>
      <c r="F40" s="19">
        <f t="shared" si="3"/>
        <v>17.136178087044534</v>
      </c>
      <c r="G40" s="19">
        <f t="shared" si="4"/>
        <v>6.8544712348178134</v>
      </c>
      <c r="H40" s="20">
        <f t="shared" si="5"/>
        <v>32.558738365384613</v>
      </c>
    </row>
    <row r="41" spans="1:8" x14ac:dyDescent="0.2">
      <c r="A41" s="8">
        <f t="shared" si="6"/>
        <v>34</v>
      </c>
      <c r="B41" s="18">
        <v>66454.03</v>
      </c>
      <c r="C41" s="18">
        <f t="shared" si="0"/>
        <v>67783.1106</v>
      </c>
      <c r="D41" s="18">
        <f t="shared" si="1"/>
        <v>5648.5925500000003</v>
      </c>
      <c r="E41" s="19">
        <f t="shared" si="2"/>
        <v>34.303193623481782</v>
      </c>
      <c r="F41" s="19">
        <f t="shared" si="3"/>
        <v>17.151596811740891</v>
      </c>
      <c r="G41" s="19">
        <f t="shared" si="4"/>
        <v>6.8606387246963561</v>
      </c>
      <c r="H41" s="20">
        <f t="shared" si="5"/>
        <v>32.588033942307689</v>
      </c>
    </row>
    <row r="42" spans="1:8" x14ac:dyDescent="0.2">
      <c r="A42" s="21">
        <f t="shared" si="6"/>
        <v>35</v>
      </c>
      <c r="B42" s="22">
        <v>66509.289999999994</v>
      </c>
      <c r="C42" s="22">
        <f t="shared" si="0"/>
        <v>67839.4758</v>
      </c>
      <c r="D42" s="22">
        <f t="shared" si="1"/>
        <v>5653.2896499999997</v>
      </c>
      <c r="E42" s="23">
        <f t="shared" si="2"/>
        <v>34.331718522267209</v>
      </c>
      <c r="F42" s="23">
        <f t="shared" si="3"/>
        <v>17.165859261133605</v>
      </c>
      <c r="G42" s="23">
        <f t="shared" si="4"/>
        <v>6.8663437044534419</v>
      </c>
      <c r="H42" s="24">
        <f t="shared" si="5"/>
        <v>32.615132596153849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22</v>
      </c>
      <c r="B1" s="1" t="s">
        <v>37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32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58228.28</v>
      </c>
      <c r="C7" s="18">
        <f t="shared" ref="C7:C42" si="0">B7*$D$3</f>
        <v>59392.845600000001</v>
      </c>
      <c r="D7" s="18">
        <f t="shared" ref="D7:D42" si="1">B7/12*$D$3</f>
        <v>4949.4038</v>
      </c>
      <c r="E7" s="19">
        <f t="shared" ref="E7:E42" si="2">C7/1976</f>
        <v>30.057108097165994</v>
      </c>
      <c r="F7" s="19">
        <f>E7/2</f>
        <v>15.028554048582997</v>
      </c>
      <c r="G7" s="19">
        <f>E7/5</f>
        <v>6.0114216194331984</v>
      </c>
      <c r="H7" s="20">
        <f>C7/2080</f>
        <v>28.554252692307692</v>
      </c>
    </row>
    <row r="8" spans="1:8" x14ac:dyDescent="0.2">
      <c r="A8" s="8">
        <f>A7+1</f>
        <v>1</v>
      </c>
      <c r="B8" s="18">
        <v>58228.28</v>
      </c>
      <c r="C8" s="18">
        <f t="shared" si="0"/>
        <v>59392.845600000001</v>
      </c>
      <c r="D8" s="18">
        <f t="shared" si="1"/>
        <v>4949.4038</v>
      </c>
      <c r="E8" s="19">
        <f t="shared" si="2"/>
        <v>30.057108097165994</v>
      </c>
      <c r="F8" s="19">
        <f t="shared" ref="F8:F42" si="3">E8/2</f>
        <v>15.028554048582997</v>
      </c>
      <c r="G8" s="19">
        <f t="shared" ref="G8:G42" si="4">E8/5</f>
        <v>6.0114216194331984</v>
      </c>
      <c r="H8" s="20">
        <f t="shared" ref="H8:H42" si="5">C8/2080</f>
        <v>28.554252692307692</v>
      </c>
    </row>
    <row r="9" spans="1:8" x14ac:dyDescent="0.2">
      <c r="A9" s="8">
        <f t="shared" ref="A9:A42" si="6">A8+1</f>
        <v>2</v>
      </c>
      <c r="B9" s="18">
        <v>60505.25</v>
      </c>
      <c r="C9" s="18">
        <f t="shared" si="0"/>
        <v>61715.355000000003</v>
      </c>
      <c r="D9" s="18">
        <f t="shared" si="1"/>
        <v>5142.94625</v>
      </c>
      <c r="E9" s="19">
        <f t="shared" si="2"/>
        <v>31.232467105263158</v>
      </c>
      <c r="F9" s="19">
        <f t="shared" si="3"/>
        <v>15.616233552631579</v>
      </c>
      <c r="G9" s="19">
        <f t="shared" si="4"/>
        <v>6.2464934210526319</v>
      </c>
      <c r="H9" s="20">
        <f t="shared" si="5"/>
        <v>29.670843750000003</v>
      </c>
    </row>
    <row r="10" spans="1:8" x14ac:dyDescent="0.2">
      <c r="A10" s="8">
        <f t="shared" si="6"/>
        <v>3</v>
      </c>
      <c r="B10" s="18">
        <v>60505.25</v>
      </c>
      <c r="C10" s="18">
        <f t="shared" si="0"/>
        <v>61715.355000000003</v>
      </c>
      <c r="D10" s="18">
        <f t="shared" si="1"/>
        <v>5142.94625</v>
      </c>
      <c r="E10" s="19">
        <f t="shared" si="2"/>
        <v>31.232467105263158</v>
      </c>
      <c r="F10" s="19">
        <f t="shared" si="3"/>
        <v>15.616233552631579</v>
      </c>
      <c r="G10" s="19">
        <f t="shared" si="4"/>
        <v>6.2464934210526319</v>
      </c>
      <c r="H10" s="20">
        <f t="shared" si="5"/>
        <v>29.670843750000003</v>
      </c>
    </row>
    <row r="11" spans="1:8" x14ac:dyDescent="0.2">
      <c r="A11" s="8">
        <f t="shared" si="6"/>
        <v>4</v>
      </c>
      <c r="B11" s="18">
        <v>62782.23</v>
      </c>
      <c r="C11" s="18">
        <f t="shared" si="0"/>
        <v>64037.874600000003</v>
      </c>
      <c r="D11" s="18">
        <f t="shared" si="1"/>
        <v>5336.4895500000002</v>
      </c>
      <c r="E11" s="19">
        <f t="shared" si="2"/>
        <v>32.407831275303643</v>
      </c>
      <c r="F11" s="19">
        <f t="shared" si="3"/>
        <v>16.203915637651821</v>
      </c>
      <c r="G11" s="19">
        <f t="shared" si="4"/>
        <v>6.4815662550607289</v>
      </c>
      <c r="H11" s="20">
        <f t="shared" si="5"/>
        <v>30.787439711538465</v>
      </c>
    </row>
    <row r="12" spans="1:8" x14ac:dyDescent="0.2">
      <c r="A12" s="8">
        <f t="shared" si="6"/>
        <v>5</v>
      </c>
      <c r="B12" s="18">
        <v>62782.23</v>
      </c>
      <c r="C12" s="18">
        <f t="shared" si="0"/>
        <v>64037.874600000003</v>
      </c>
      <c r="D12" s="18">
        <f t="shared" si="1"/>
        <v>5336.4895500000002</v>
      </c>
      <c r="E12" s="19">
        <f t="shared" si="2"/>
        <v>32.407831275303643</v>
      </c>
      <c r="F12" s="19">
        <f t="shared" si="3"/>
        <v>16.203915637651821</v>
      </c>
      <c r="G12" s="19">
        <f t="shared" si="4"/>
        <v>6.4815662550607289</v>
      </c>
      <c r="H12" s="20">
        <f t="shared" si="5"/>
        <v>30.787439711538465</v>
      </c>
    </row>
    <row r="13" spans="1:8" x14ac:dyDescent="0.2">
      <c r="A13" s="8">
        <f t="shared" si="6"/>
        <v>6</v>
      </c>
      <c r="B13" s="18">
        <v>65058.66</v>
      </c>
      <c r="C13" s="18">
        <f t="shared" si="0"/>
        <v>66359.833200000008</v>
      </c>
      <c r="D13" s="18">
        <f t="shared" si="1"/>
        <v>5529.9861000000001</v>
      </c>
      <c r="E13" s="19">
        <f t="shared" si="2"/>
        <v>33.582911538461545</v>
      </c>
      <c r="F13" s="19">
        <f t="shared" si="3"/>
        <v>16.791455769230772</v>
      </c>
      <c r="G13" s="19">
        <f t="shared" si="4"/>
        <v>6.7165823076923088</v>
      </c>
      <c r="H13" s="20">
        <f t="shared" si="5"/>
        <v>31.903765961538465</v>
      </c>
    </row>
    <row r="14" spans="1:8" x14ac:dyDescent="0.2">
      <c r="A14" s="8">
        <f t="shared" si="6"/>
        <v>7</v>
      </c>
      <c r="B14" s="18">
        <v>65058.66</v>
      </c>
      <c r="C14" s="18">
        <f t="shared" si="0"/>
        <v>66359.833200000008</v>
      </c>
      <c r="D14" s="18">
        <f t="shared" si="1"/>
        <v>5529.9861000000001</v>
      </c>
      <c r="E14" s="19">
        <f t="shared" si="2"/>
        <v>33.582911538461545</v>
      </c>
      <c r="F14" s="19">
        <f t="shared" si="3"/>
        <v>16.791455769230772</v>
      </c>
      <c r="G14" s="19">
        <f t="shared" si="4"/>
        <v>6.7165823076923088</v>
      </c>
      <c r="H14" s="20">
        <f t="shared" si="5"/>
        <v>31.903765961538465</v>
      </c>
    </row>
    <row r="15" spans="1:8" x14ac:dyDescent="0.2">
      <c r="A15" s="8">
        <f t="shared" si="6"/>
        <v>8</v>
      </c>
      <c r="B15" s="18">
        <v>67335.63</v>
      </c>
      <c r="C15" s="18">
        <f t="shared" si="0"/>
        <v>68682.342600000004</v>
      </c>
      <c r="D15" s="18">
        <f t="shared" si="1"/>
        <v>5723.5285500000009</v>
      </c>
      <c r="E15" s="19">
        <f t="shared" si="2"/>
        <v>34.758270546558705</v>
      </c>
      <c r="F15" s="19">
        <f t="shared" si="3"/>
        <v>17.379135273279353</v>
      </c>
      <c r="G15" s="19">
        <f t="shared" si="4"/>
        <v>6.9516541093117414</v>
      </c>
      <c r="H15" s="20">
        <f t="shared" si="5"/>
        <v>33.020357019230772</v>
      </c>
    </row>
    <row r="16" spans="1:8" x14ac:dyDescent="0.2">
      <c r="A16" s="8">
        <f t="shared" si="6"/>
        <v>9</v>
      </c>
      <c r="B16" s="18">
        <v>67335.63</v>
      </c>
      <c r="C16" s="18">
        <f t="shared" si="0"/>
        <v>68682.342600000004</v>
      </c>
      <c r="D16" s="18">
        <f t="shared" si="1"/>
        <v>5723.5285500000009</v>
      </c>
      <c r="E16" s="19">
        <f t="shared" si="2"/>
        <v>34.758270546558705</v>
      </c>
      <c r="F16" s="19">
        <f t="shared" si="3"/>
        <v>17.379135273279353</v>
      </c>
      <c r="G16" s="19">
        <f t="shared" si="4"/>
        <v>6.9516541093117414</v>
      </c>
      <c r="H16" s="20">
        <f t="shared" si="5"/>
        <v>33.020357019230772</v>
      </c>
    </row>
    <row r="17" spans="1:8" x14ac:dyDescent="0.2">
      <c r="A17" s="8">
        <f t="shared" si="6"/>
        <v>10</v>
      </c>
      <c r="B17" s="18">
        <v>69612.61</v>
      </c>
      <c r="C17" s="18">
        <f t="shared" si="0"/>
        <v>71004.862200000003</v>
      </c>
      <c r="D17" s="18">
        <f t="shared" si="1"/>
        <v>5917.0718500000003</v>
      </c>
      <c r="E17" s="19">
        <f t="shared" si="2"/>
        <v>35.933634716599194</v>
      </c>
      <c r="F17" s="19">
        <f t="shared" si="3"/>
        <v>17.966817358299597</v>
      </c>
      <c r="G17" s="19">
        <f t="shared" si="4"/>
        <v>7.1867269433198384</v>
      </c>
      <c r="H17" s="20">
        <f t="shared" si="5"/>
        <v>34.13695298076923</v>
      </c>
    </row>
    <row r="18" spans="1:8" x14ac:dyDescent="0.2">
      <c r="A18" s="8">
        <f t="shared" si="6"/>
        <v>11</v>
      </c>
      <c r="B18" s="18">
        <v>69612.61</v>
      </c>
      <c r="C18" s="18">
        <f t="shared" si="0"/>
        <v>71004.862200000003</v>
      </c>
      <c r="D18" s="18">
        <f t="shared" si="1"/>
        <v>5917.0718500000003</v>
      </c>
      <c r="E18" s="19">
        <f t="shared" si="2"/>
        <v>35.933634716599194</v>
      </c>
      <c r="F18" s="19">
        <f t="shared" si="3"/>
        <v>17.966817358299597</v>
      </c>
      <c r="G18" s="19">
        <f t="shared" si="4"/>
        <v>7.1867269433198384</v>
      </c>
      <c r="H18" s="20">
        <f t="shared" si="5"/>
        <v>34.13695298076923</v>
      </c>
    </row>
    <row r="19" spans="1:8" x14ac:dyDescent="0.2">
      <c r="A19" s="8">
        <f t="shared" si="6"/>
        <v>12</v>
      </c>
      <c r="B19" s="18">
        <v>71889.570000000007</v>
      </c>
      <c r="C19" s="18">
        <f t="shared" si="0"/>
        <v>73327.361400000009</v>
      </c>
      <c r="D19" s="18">
        <f t="shared" si="1"/>
        <v>6110.6134500000007</v>
      </c>
      <c r="E19" s="19">
        <f t="shared" si="2"/>
        <v>37.108988562753041</v>
      </c>
      <c r="F19" s="19">
        <f t="shared" si="3"/>
        <v>18.55449428137652</v>
      </c>
      <c r="G19" s="19">
        <f t="shared" si="4"/>
        <v>7.4217977125506085</v>
      </c>
      <c r="H19" s="20">
        <f t="shared" si="5"/>
        <v>35.253539134615387</v>
      </c>
    </row>
    <row r="20" spans="1:8" x14ac:dyDescent="0.2">
      <c r="A20" s="8">
        <f t="shared" si="6"/>
        <v>13</v>
      </c>
      <c r="B20" s="18">
        <v>71889.570000000007</v>
      </c>
      <c r="C20" s="18">
        <f t="shared" si="0"/>
        <v>73327.361400000009</v>
      </c>
      <c r="D20" s="18">
        <f t="shared" si="1"/>
        <v>6110.6134500000007</v>
      </c>
      <c r="E20" s="19">
        <f t="shared" si="2"/>
        <v>37.108988562753041</v>
      </c>
      <c r="F20" s="19">
        <f t="shared" si="3"/>
        <v>18.55449428137652</v>
      </c>
      <c r="G20" s="19">
        <f t="shared" si="4"/>
        <v>7.4217977125506085</v>
      </c>
      <c r="H20" s="20">
        <f t="shared" si="5"/>
        <v>35.253539134615387</v>
      </c>
    </row>
    <row r="21" spans="1:8" x14ac:dyDescent="0.2">
      <c r="A21" s="8">
        <f t="shared" si="6"/>
        <v>14</v>
      </c>
      <c r="B21" s="18">
        <v>74166.539999999994</v>
      </c>
      <c r="C21" s="18">
        <f t="shared" si="0"/>
        <v>75649.87079999999</v>
      </c>
      <c r="D21" s="18">
        <f t="shared" si="1"/>
        <v>6304.1558999999988</v>
      </c>
      <c r="E21" s="19">
        <f t="shared" si="2"/>
        <v>38.284347570850194</v>
      </c>
      <c r="F21" s="19">
        <f t="shared" si="3"/>
        <v>19.142173785425097</v>
      </c>
      <c r="G21" s="19">
        <f t="shared" si="4"/>
        <v>7.6568695141700385</v>
      </c>
      <c r="H21" s="20">
        <f t="shared" si="5"/>
        <v>36.370130192307684</v>
      </c>
    </row>
    <row r="22" spans="1:8" x14ac:dyDescent="0.2">
      <c r="A22" s="8">
        <f t="shared" si="6"/>
        <v>15</v>
      </c>
      <c r="B22" s="18">
        <v>74166.539999999994</v>
      </c>
      <c r="C22" s="18">
        <f t="shared" si="0"/>
        <v>75649.87079999999</v>
      </c>
      <c r="D22" s="18">
        <f t="shared" si="1"/>
        <v>6304.1558999999988</v>
      </c>
      <c r="E22" s="19">
        <f t="shared" si="2"/>
        <v>38.284347570850194</v>
      </c>
      <c r="F22" s="19">
        <f t="shared" si="3"/>
        <v>19.142173785425097</v>
      </c>
      <c r="G22" s="19">
        <f t="shared" si="4"/>
        <v>7.6568695141700385</v>
      </c>
      <c r="H22" s="20">
        <f t="shared" si="5"/>
        <v>36.370130192307684</v>
      </c>
    </row>
    <row r="23" spans="1:8" x14ac:dyDescent="0.2">
      <c r="A23" s="8">
        <f t="shared" si="6"/>
        <v>16</v>
      </c>
      <c r="B23" s="18">
        <v>76443.520000000004</v>
      </c>
      <c r="C23" s="18">
        <f t="shared" si="0"/>
        <v>77972.390400000004</v>
      </c>
      <c r="D23" s="18">
        <f t="shared" si="1"/>
        <v>6497.6992000000009</v>
      </c>
      <c r="E23" s="19">
        <f t="shared" si="2"/>
        <v>39.45971174089069</v>
      </c>
      <c r="F23" s="19">
        <f t="shared" si="3"/>
        <v>19.729855870445345</v>
      </c>
      <c r="G23" s="19">
        <f t="shared" si="4"/>
        <v>7.8919423481781381</v>
      </c>
      <c r="H23" s="20">
        <f t="shared" si="5"/>
        <v>37.486726153846156</v>
      </c>
    </row>
    <row r="24" spans="1:8" x14ac:dyDescent="0.2">
      <c r="A24" s="8">
        <f t="shared" si="6"/>
        <v>17</v>
      </c>
      <c r="B24" s="18">
        <v>76443.520000000004</v>
      </c>
      <c r="C24" s="18">
        <f t="shared" si="0"/>
        <v>77972.390400000004</v>
      </c>
      <c r="D24" s="18">
        <f t="shared" si="1"/>
        <v>6497.6992000000009</v>
      </c>
      <c r="E24" s="19">
        <f t="shared" si="2"/>
        <v>39.45971174089069</v>
      </c>
      <c r="F24" s="19">
        <f t="shared" si="3"/>
        <v>19.729855870445345</v>
      </c>
      <c r="G24" s="19">
        <f t="shared" si="4"/>
        <v>7.8919423481781381</v>
      </c>
      <c r="H24" s="20">
        <f t="shared" si="5"/>
        <v>37.486726153846156</v>
      </c>
    </row>
    <row r="25" spans="1:8" x14ac:dyDescent="0.2">
      <c r="A25" s="8">
        <f t="shared" si="6"/>
        <v>18</v>
      </c>
      <c r="B25" s="18">
        <v>78720.490000000005</v>
      </c>
      <c r="C25" s="18">
        <f t="shared" si="0"/>
        <v>80294.899800000014</v>
      </c>
      <c r="D25" s="18">
        <f t="shared" si="1"/>
        <v>6691.2416499999999</v>
      </c>
      <c r="E25" s="19">
        <f t="shared" si="2"/>
        <v>40.635070748987864</v>
      </c>
      <c r="F25" s="19">
        <f t="shared" si="3"/>
        <v>20.317535374493932</v>
      </c>
      <c r="G25" s="19">
        <f t="shared" si="4"/>
        <v>8.1270141497975725</v>
      </c>
      <c r="H25" s="20">
        <f t="shared" si="5"/>
        <v>38.603317211538467</v>
      </c>
    </row>
    <row r="26" spans="1:8" x14ac:dyDescent="0.2">
      <c r="A26" s="8">
        <f t="shared" si="6"/>
        <v>19</v>
      </c>
      <c r="B26" s="18">
        <v>78720.490000000005</v>
      </c>
      <c r="C26" s="18">
        <f t="shared" si="0"/>
        <v>80294.899800000014</v>
      </c>
      <c r="D26" s="18">
        <f t="shared" si="1"/>
        <v>6691.2416499999999</v>
      </c>
      <c r="E26" s="19">
        <f t="shared" si="2"/>
        <v>40.635070748987864</v>
      </c>
      <c r="F26" s="19">
        <f t="shared" si="3"/>
        <v>20.317535374493932</v>
      </c>
      <c r="G26" s="19">
        <f t="shared" si="4"/>
        <v>8.1270141497975725</v>
      </c>
      <c r="H26" s="20">
        <f t="shared" si="5"/>
        <v>38.603317211538467</v>
      </c>
    </row>
    <row r="27" spans="1:8" x14ac:dyDescent="0.2">
      <c r="A27" s="8">
        <f t="shared" si="6"/>
        <v>20</v>
      </c>
      <c r="B27" s="18">
        <v>80997.47</v>
      </c>
      <c r="C27" s="18">
        <f t="shared" si="0"/>
        <v>82617.419399999999</v>
      </c>
      <c r="D27" s="18">
        <f t="shared" si="1"/>
        <v>6884.7849500000002</v>
      </c>
      <c r="E27" s="19">
        <f t="shared" si="2"/>
        <v>41.810434919028339</v>
      </c>
      <c r="F27" s="19">
        <f t="shared" si="3"/>
        <v>20.905217459514169</v>
      </c>
      <c r="G27" s="19">
        <f t="shared" si="4"/>
        <v>8.3620869838056677</v>
      </c>
      <c r="H27" s="20">
        <f t="shared" si="5"/>
        <v>39.719913173076925</v>
      </c>
    </row>
    <row r="28" spans="1:8" x14ac:dyDescent="0.2">
      <c r="A28" s="8">
        <f t="shared" si="6"/>
        <v>21</v>
      </c>
      <c r="B28" s="18">
        <v>80997.47</v>
      </c>
      <c r="C28" s="18">
        <f t="shared" si="0"/>
        <v>82617.419399999999</v>
      </c>
      <c r="D28" s="18">
        <f t="shared" si="1"/>
        <v>6884.7849500000002</v>
      </c>
      <c r="E28" s="19">
        <f t="shared" si="2"/>
        <v>41.810434919028339</v>
      </c>
      <c r="F28" s="19">
        <f t="shared" si="3"/>
        <v>20.905217459514169</v>
      </c>
      <c r="G28" s="19">
        <f t="shared" si="4"/>
        <v>8.3620869838056677</v>
      </c>
      <c r="H28" s="20">
        <f t="shared" si="5"/>
        <v>39.719913173076925</v>
      </c>
    </row>
    <row r="29" spans="1:8" x14ac:dyDescent="0.2">
      <c r="A29" s="8">
        <f t="shared" si="6"/>
        <v>22</v>
      </c>
      <c r="B29" s="18">
        <v>83273.899999999994</v>
      </c>
      <c r="C29" s="18">
        <f t="shared" si="0"/>
        <v>84939.377999999997</v>
      </c>
      <c r="D29" s="18">
        <f t="shared" si="1"/>
        <v>7078.2814999999991</v>
      </c>
      <c r="E29" s="19">
        <f t="shared" si="2"/>
        <v>42.985515182186234</v>
      </c>
      <c r="F29" s="19">
        <f t="shared" si="3"/>
        <v>21.492757591093117</v>
      </c>
      <c r="G29" s="19">
        <f t="shared" si="4"/>
        <v>8.5971030364372467</v>
      </c>
      <c r="H29" s="20">
        <f t="shared" si="5"/>
        <v>40.836239423076918</v>
      </c>
    </row>
    <row r="30" spans="1:8" x14ac:dyDescent="0.2">
      <c r="A30" s="8">
        <f t="shared" si="6"/>
        <v>23</v>
      </c>
      <c r="B30" s="18">
        <v>83273.899999999994</v>
      </c>
      <c r="C30" s="18">
        <f t="shared" si="0"/>
        <v>84939.377999999997</v>
      </c>
      <c r="D30" s="18">
        <f t="shared" si="1"/>
        <v>7078.2814999999991</v>
      </c>
      <c r="E30" s="19">
        <f t="shared" si="2"/>
        <v>42.985515182186234</v>
      </c>
      <c r="F30" s="19">
        <f t="shared" si="3"/>
        <v>21.492757591093117</v>
      </c>
      <c r="G30" s="19">
        <f t="shared" si="4"/>
        <v>8.5971030364372467</v>
      </c>
      <c r="H30" s="20">
        <f t="shared" si="5"/>
        <v>40.836239423076918</v>
      </c>
    </row>
    <row r="31" spans="1:8" x14ac:dyDescent="0.2">
      <c r="A31" s="8">
        <f t="shared" si="6"/>
        <v>24</v>
      </c>
      <c r="B31" s="18">
        <v>83273.899999999994</v>
      </c>
      <c r="C31" s="18">
        <f t="shared" si="0"/>
        <v>84939.377999999997</v>
      </c>
      <c r="D31" s="18">
        <f t="shared" si="1"/>
        <v>7078.2814999999991</v>
      </c>
      <c r="E31" s="19">
        <f t="shared" si="2"/>
        <v>42.985515182186234</v>
      </c>
      <c r="F31" s="19">
        <f t="shared" si="3"/>
        <v>21.492757591093117</v>
      </c>
      <c r="G31" s="19">
        <f t="shared" si="4"/>
        <v>8.5971030364372467</v>
      </c>
      <c r="H31" s="20">
        <f t="shared" si="5"/>
        <v>40.836239423076918</v>
      </c>
    </row>
    <row r="32" spans="1:8" x14ac:dyDescent="0.2">
      <c r="A32" s="8">
        <f t="shared" si="6"/>
        <v>25</v>
      </c>
      <c r="B32" s="18">
        <v>83424.98</v>
      </c>
      <c r="C32" s="18">
        <f t="shared" si="0"/>
        <v>85093.479599999991</v>
      </c>
      <c r="D32" s="18">
        <f t="shared" si="1"/>
        <v>7091.1232999999993</v>
      </c>
      <c r="E32" s="19">
        <f t="shared" si="2"/>
        <v>43.063501821862346</v>
      </c>
      <c r="F32" s="19">
        <f t="shared" si="3"/>
        <v>21.531750910931173</v>
      </c>
      <c r="G32" s="19">
        <f t="shared" si="4"/>
        <v>8.6127003643724684</v>
      </c>
      <c r="H32" s="20">
        <f t="shared" si="5"/>
        <v>40.910326730769228</v>
      </c>
    </row>
    <row r="33" spans="1:8" x14ac:dyDescent="0.2">
      <c r="A33" s="8">
        <f t="shared" si="6"/>
        <v>26</v>
      </c>
      <c r="B33" s="18">
        <v>83564.97</v>
      </c>
      <c r="C33" s="18">
        <f t="shared" si="0"/>
        <v>85236.269400000005</v>
      </c>
      <c r="D33" s="18">
        <f t="shared" si="1"/>
        <v>7103.0224500000004</v>
      </c>
      <c r="E33" s="19">
        <f t="shared" si="2"/>
        <v>43.135763866396765</v>
      </c>
      <c r="F33" s="19">
        <f t="shared" si="3"/>
        <v>21.567881933198382</v>
      </c>
      <c r="G33" s="19">
        <f t="shared" si="4"/>
        <v>8.6271527732793523</v>
      </c>
      <c r="H33" s="20">
        <f t="shared" si="5"/>
        <v>40.978975673076924</v>
      </c>
    </row>
    <row r="34" spans="1:8" x14ac:dyDescent="0.2">
      <c r="A34" s="8">
        <f t="shared" si="6"/>
        <v>27</v>
      </c>
      <c r="B34" s="18">
        <v>83694.67</v>
      </c>
      <c r="C34" s="18">
        <f t="shared" si="0"/>
        <v>85368.563399999999</v>
      </c>
      <c r="D34" s="18">
        <f t="shared" si="1"/>
        <v>7114.0469499999999</v>
      </c>
      <c r="E34" s="19">
        <f t="shared" si="2"/>
        <v>43.202714271255061</v>
      </c>
      <c r="F34" s="19">
        <f t="shared" si="3"/>
        <v>21.601357135627531</v>
      </c>
      <c r="G34" s="19">
        <f t="shared" si="4"/>
        <v>8.640542854251013</v>
      </c>
      <c r="H34" s="20">
        <f t="shared" si="5"/>
        <v>41.042578557692309</v>
      </c>
    </row>
    <row r="35" spans="1:8" x14ac:dyDescent="0.2">
      <c r="A35" s="8">
        <f t="shared" si="6"/>
        <v>28</v>
      </c>
      <c r="B35" s="18">
        <v>83814.84</v>
      </c>
      <c r="C35" s="18">
        <f t="shared" si="0"/>
        <v>85491.136799999993</v>
      </c>
      <c r="D35" s="18">
        <f t="shared" si="1"/>
        <v>7124.2613999999994</v>
      </c>
      <c r="E35" s="19">
        <f t="shared" si="2"/>
        <v>43.264745344129551</v>
      </c>
      <c r="F35" s="19">
        <f t="shared" si="3"/>
        <v>21.632372672064776</v>
      </c>
      <c r="G35" s="19">
        <f t="shared" si="4"/>
        <v>8.6529490688259099</v>
      </c>
      <c r="H35" s="20">
        <f t="shared" si="5"/>
        <v>41.101508076923075</v>
      </c>
    </row>
    <row r="36" spans="1:8" x14ac:dyDescent="0.2">
      <c r="A36" s="8">
        <f t="shared" si="6"/>
        <v>29</v>
      </c>
      <c r="B36" s="18">
        <v>83926.1</v>
      </c>
      <c r="C36" s="18">
        <f t="shared" si="0"/>
        <v>85604.622000000003</v>
      </c>
      <c r="D36" s="18">
        <f t="shared" si="1"/>
        <v>7133.7185000000009</v>
      </c>
      <c r="E36" s="19">
        <f t="shared" si="2"/>
        <v>43.322177125506073</v>
      </c>
      <c r="F36" s="19">
        <f t="shared" si="3"/>
        <v>21.661088562753037</v>
      </c>
      <c r="G36" s="19">
        <f t="shared" si="4"/>
        <v>8.6644354251012139</v>
      </c>
      <c r="H36" s="20">
        <f t="shared" si="5"/>
        <v>41.156068269230772</v>
      </c>
    </row>
    <row r="37" spans="1:8" x14ac:dyDescent="0.2">
      <c r="A37" s="8">
        <f t="shared" si="6"/>
        <v>30</v>
      </c>
      <c r="B37" s="18">
        <v>84029.25</v>
      </c>
      <c r="C37" s="18">
        <f t="shared" si="0"/>
        <v>85709.835000000006</v>
      </c>
      <c r="D37" s="18">
        <f t="shared" si="1"/>
        <v>7142.4862499999999</v>
      </c>
      <c r="E37" s="19">
        <f t="shared" si="2"/>
        <v>43.375422570850205</v>
      </c>
      <c r="F37" s="19">
        <f t="shared" si="3"/>
        <v>21.687711285425102</v>
      </c>
      <c r="G37" s="19">
        <f t="shared" si="4"/>
        <v>8.6750845141700417</v>
      </c>
      <c r="H37" s="20">
        <f t="shared" si="5"/>
        <v>41.206651442307695</v>
      </c>
    </row>
    <row r="38" spans="1:8" x14ac:dyDescent="0.2">
      <c r="A38" s="8">
        <f t="shared" si="6"/>
        <v>31</v>
      </c>
      <c r="B38" s="18">
        <v>84124.72</v>
      </c>
      <c r="C38" s="18">
        <f t="shared" si="0"/>
        <v>85807.214399999997</v>
      </c>
      <c r="D38" s="18">
        <f t="shared" si="1"/>
        <v>7150.6012000000001</v>
      </c>
      <c r="E38" s="19">
        <f t="shared" si="2"/>
        <v>43.424703643724698</v>
      </c>
      <c r="F38" s="19">
        <f t="shared" si="3"/>
        <v>21.712351821862349</v>
      </c>
      <c r="G38" s="19">
        <f t="shared" si="4"/>
        <v>8.6849407287449392</v>
      </c>
      <c r="H38" s="20">
        <f t="shared" si="5"/>
        <v>41.253468461538461</v>
      </c>
    </row>
    <row r="39" spans="1:8" x14ac:dyDescent="0.2">
      <c r="A39" s="8">
        <f t="shared" si="6"/>
        <v>32</v>
      </c>
      <c r="B39" s="18">
        <v>84213.14</v>
      </c>
      <c r="C39" s="18">
        <f t="shared" si="0"/>
        <v>85897.402799999996</v>
      </c>
      <c r="D39" s="18">
        <f t="shared" si="1"/>
        <v>7158.1169</v>
      </c>
      <c r="E39" s="19">
        <f t="shared" si="2"/>
        <v>43.470345546558704</v>
      </c>
      <c r="F39" s="19">
        <f t="shared" si="3"/>
        <v>21.735172773279352</v>
      </c>
      <c r="G39" s="19">
        <f t="shared" si="4"/>
        <v>8.6940691093117408</v>
      </c>
      <c r="H39" s="20">
        <f t="shared" si="5"/>
        <v>41.296828269230765</v>
      </c>
    </row>
    <row r="40" spans="1:8" x14ac:dyDescent="0.2">
      <c r="A40" s="8">
        <f t="shared" si="6"/>
        <v>33</v>
      </c>
      <c r="B40" s="18">
        <v>84295</v>
      </c>
      <c r="C40" s="18">
        <f t="shared" si="0"/>
        <v>85980.900000000009</v>
      </c>
      <c r="D40" s="18">
        <f t="shared" si="1"/>
        <v>7165.0749999999998</v>
      </c>
      <c r="E40" s="19">
        <f t="shared" si="2"/>
        <v>43.5126012145749</v>
      </c>
      <c r="F40" s="19">
        <f t="shared" si="3"/>
        <v>21.75630060728745</v>
      </c>
      <c r="G40" s="19">
        <f t="shared" si="4"/>
        <v>8.7025202429149804</v>
      </c>
      <c r="H40" s="20">
        <f t="shared" si="5"/>
        <v>41.336971153846157</v>
      </c>
    </row>
    <row r="41" spans="1:8" x14ac:dyDescent="0.2">
      <c r="A41" s="8">
        <f t="shared" si="6"/>
        <v>34</v>
      </c>
      <c r="B41" s="18">
        <v>84370.84</v>
      </c>
      <c r="C41" s="18">
        <f t="shared" si="0"/>
        <v>86058.256800000003</v>
      </c>
      <c r="D41" s="18">
        <f t="shared" si="1"/>
        <v>7171.5213999999996</v>
      </c>
      <c r="E41" s="19">
        <f t="shared" si="2"/>
        <v>43.551749392712551</v>
      </c>
      <c r="F41" s="19">
        <f t="shared" si="3"/>
        <v>21.775874696356276</v>
      </c>
      <c r="G41" s="19">
        <f t="shared" si="4"/>
        <v>8.7103498785425106</v>
      </c>
      <c r="H41" s="20">
        <f t="shared" si="5"/>
        <v>41.374161923076926</v>
      </c>
    </row>
    <row r="42" spans="1:8" x14ac:dyDescent="0.2">
      <c r="A42" s="21">
        <f t="shared" si="6"/>
        <v>35</v>
      </c>
      <c r="B42" s="22">
        <v>84441.01</v>
      </c>
      <c r="C42" s="22">
        <f t="shared" si="0"/>
        <v>86129.830199999997</v>
      </c>
      <c r="D42" s="22">
        <f t="shared" si="1"/>
        <v>7177.4858499999991</v>
      </c>
      <c r="E42" s="23">
        <f t="shared" si="2"/>
        <v>43.58797074898785</v>
      </c>
      <c r="F42" s="23">
        <f t="shared" si="3"/>
        <v>21.793985374493925</v>
      </c>
      <c r="G42" s="23">
        <f t="shared" si="4"/>
        <v>8.71759414979757</v>
      </c>
      <c r="H42" s="24">
        <f t="shared" si="5"/>
        <v>41.408572211538463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7</v>
      </c>
      <c r="B1" s="1" t="s">
        <v>30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7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28">
        <v>22148.69</v>
      </c>
      <c r="C7" s="18">
        <f t="shared" ref="C7:C42" si="0">B7*$D$3</f>
        <v>22591.663799999998</v>
      </c>
      <c r="D7" s="18">
        <f t="shared" ref="D7:D42" si="1">B7/12*$D$3</f>
        <v>1882.6386500000001</v>
      </c>
      <c r="E7" s="19">
        <f t="shared" ref="E7:E42" si="2">C7/1976</f>
        <v>11.433028238866395</v>
      </c>
      <c r="F7" s="19">
        <f>E7/2</f>
        <v>5.7165141194331976</v>
      </c>
      <c r="G7" s="19">
        <f>E7/5</f>
        <v>2.2866056477732792</v>
      </c>
      <c r="H7" s="20">
        <f>C7/2080</f>
        <v>10.861376826923076</v>
      </c>
    </row>
    <row r="8" spans="1:8" x14ac:dyDescent="0.2">
      <c r="A8" s="8">
        <f>A7+1</f>
        <v>1</v>
      </c>
      <c r="B8" s="28">
        <v>22424.83</v>
      </c>
      <c r="C8" s="18">
        <f t="shared" si="0"/>
        <v>22873.326600000004</v>
      </c>
      <c r="D8" s="18">
        <f t="shared" si="1"/>
        <v>1906.1105500000001</v>
      </c>
      <c r="E8" s="19">
        <f t="shared" si="2"/>
        <v>11.575570141700407</v>
      </c>
      <c r="F8" s="19">
        <f t="shared" ref="F8:F42" si="3">E8/2</f>
        <v>5.7877850708502034</v>
      </c>
      <c r="G8" s="19">
        <f t="shared" ref="G8:G42" si="4">E8/5</f>
        <v>2.3151140283400813</v>
      </c>
      <c r="H8" s="20">
        <f t="shared" ref="H8:H42" si="5">C8/2080</f>
        <v>10.996791634615386</v>
      </c>
    </row>
    <row r="9" spans="1:8" x14ac:dyDescent="0.2">
      <c r="A9" s="8">
        <f t="shared" ref="A9:A42" si="6">A8+1</f>
        <v>2</v>
      </c>
      <c r="B9" s="18">
        <v>22700.5</v>
      </c>
      <c r="C9" s="18">
        <f t="shared" si="0"/>
        <v>23154.510000000002</v>
      </c>
      <c r="D9" s="18">
        <f t="shared" si="1"/>
        <v>1929.5425</v>
      </c>
      <c r="E9" s="19">
        <f t="shared" si="2"/>
        <v>11.717869433198382</v>
      </c>
      <c r="F9" s="19">
        <f t="shared" si="3"/>
        <v>5.8589347165991912</v>
      </c>
      <c r="G9" s="19">
        <f t="shared" si="4"/>
        <v>2.3435738866396765</v>
      </c>
      <c r="H9" s="20">
        <f t="shared" si="5"/>
        <v>11.131975961538462</v>
      </c>
    </row>
    <row r="10" spans="1:8" x14ac:dyDescent="0.2">
      <c r="A10" s="8">
        <f t="shared" si="6"/>
        <v>3</v>
      </c>
      <c r="B10" s="18">
        <v>22976.639999999999</v>
      </c>
      <c r="C10" s="18">
        <f t="shared" si="0"/>
        <v>23436.1728</v>
      </c>
      <c r="D10" s="18">
        <f t="shared" si="1"/>
        <v>1953.0144</v>
      </c>
      <c r="E10" s="19">
        <f t="shared" si="2"/>
        <v>11.860411336032389</v>
      </c>
      <c r="F10" s="19">
        <f t="shared" si="3"/>
        <v>5.9302056680161943</v>
      </c>
      <c r="G10" s="19">
        <f t="shared" si="4"/>
        <v>2.3720822672064776</v>
      </c>
      <c r="H10" s="20">
        <f t="shared" si="5"/>
        <v>11.267390769230769</v>
      </c>
    </row>
    <row r="11" spans="1:8" x14ac:dyDescent="0.2">
      <c r="A11" s="8">
        <f t="shared" si="6"/>
        <v>4</v>
      </c>
      <c r="B11" s="18">
        <v>23301.200000000001</v>
      </c>
      <c r="C11" s="18">
        <f t="shared" si="0"/>
        <v>23767.224000000002</v>
      </c>
      <c r="D11" s="18">
        <f t="shared" si="1"/>
        <v>1980.6020000000001</v>
      </c>
      <c r="E11" s="19">
        <f t="shared" si="2"/>
        <v>12.027947368421053</v>
      </c>
      <c r="F11" s="19">
        <f t="shared" si="3"/>
        <v>6.0139736842105265</v>
      </c>
      <c r="G11" s="19">
        <f t="shared" si="4"/>
        <v>2.4055894736842105</v>
      </c>
      <c r="H11" s="20">
        <f t="shared" si="5"/>
        <v>11.426550000000001</v>
      </c>
    </row>
    <row r="12" spans="1:8" x14ac:dyDescent="0.2">
      <c r="A12" s="8">
        <f t="shared" si="6"/>
        <v>5</v>
      </c>
      <c r="B12" s="18">
        <v>23540.78</v>
      </c>
      <c r="C12" s="18">
        <f t="shared" si="0"/>
        <v>24011.595600000001</v>
      </c>
      <c r="D12" s="18">
        <f t="shared" si="1"/>
        <v>2000.9663</v>
      </c>
      <c r="E12" s="19">
        <f t="shared" si="2"/>
        <v>12.151617206477733</v>
      </c>
      <c r="F12" s="19">
        <f t="shared" si="3"/>
        <v>6.0758086032388663</v>
      </c>
      <c r="G12" s="19">
        <f t="shared" si="4"/>
        <v>2.4303234412955463</v>
      </c>
      <c r="H12" s="20">
        <f t="shared" si="5"/>
        <v>11.544036346153847</v>
      </c>
    </row>
    <row r="13" spans="1:8" x14ac:dyDescent="0.2">
      <c r="A13" s="8">
        <f t="shared" si="6"/>
        <v>6</v>
      </c>
      <c r="B13" s="18">
        <v>24407.53</v>
      </c>
      <c r="C13" s="18">
        <f t="shared" si="0"/>
        <v>24895.6806</v>
      </c>
      <c r="D13" s="18">
        <f t="shared" si="1"/>
        <v>2074.64005</v>
      </c>
      <c r="E13" s="19">
        <f t="shared" si="2"/>
        <v>12.599028643724695</v>
      </c>
      <c r="F13" s="19">
        <f t="shared" si="3"/>
        <v>6.2995143218623477</v>
      </c>
      <c r="G13" s="19">
        <f t="shared" si="4"/>
        <v>2.5198057287449389</v>
      </c>
      <c r="H13" s="20">
        <f t="shared" si="5"/>
        <v>11.969077211538462</v>
      </c>
    </row>
    <row r="14" spans="1:8" x14ac:dyDescent="0.2">
      <c r="A14" s="8">
        <f t="shared" si="6"/>
        <v>7</v>
      </c>
      <c r="B14" s="18">
        <v>24568.06</v>
      </c>
      <c r="C14" s="18">
        <f t="shared" si="0"/>
        <v>25059.421200000001</v>
      </c>
      <c r="D14" s="18">
        <f t="shared" si="1"/>
        <v>2088.2851000000001</v>
      </c>
      <c r="E14" s="19">
        <f t="shared" si="2"/>
        <v>12.681893319838057</v>
      </c>
      <c r="F14" s="19">
        <f t="shared" si="3"/>
        <v>6.3409466599190285</v>
      </c>
      <c r="G14" s="19">
        <f t="shared" si="4"/>
        <v>2.5363786639676116</v>
      </c>
      <c r="H14" s="20">
        <f t="shared" si="5"/>
        <v>12.047798653846154</v>
      </c>
    </row>
    <row r="15" spans="1:8" x14ac:dyDescent="0.2">
      <c r="A15" s="8">
        <f t="shared" si="6"/>
        <v>8</v>
      </c>
      <c r="B15" s="18">
        <v>25513.9</v>
      </c>
      <c r="C15" s="18">
        <f t="shared" si="0"/>
        <v>26024.178000000004</v>
      </c>
      <c r="D15" s="18">
        <f t="shared" si="1"/>
        <v>2168.6815000000001</v>
      </c>
      <c r="E15" s="19">
        <f t="shared" si="2"/>
        <v>13.170130566801621</v>
      </c>
      <c r="F15" s="19">
        <f t="shared" si="3"/>
        <v>6.5850652834008105</v>
      </c>
      <c r="G15" s="19">
        <f t="shared" si="4"/>
        <v>2.6340261133603242</v>
      </c>
      <c r="H15" s="20">
        <f t="shared" si="5"/>
        <v>12.511624038461541</v>
      </c>
    </row>
    <row r="16" spans="1:8" x14ac:dyDescent="0.2">
      <c r="A16" s="8">
        <f t="shared" si="6"/>
        <v>9</v>
      </c>
      <c r="B16" s="18">
        <v>25595.33</v>
      </c>
      <c r="C16" s="18">
        <f t="shared" si="0"/>
        <v>26107.236600000004</v>
      </c>
      <c r="D16" s="18">
        <f t="shared" si="1"/>
        <v>2175.6030500000002</v>
      </c>
      <c r="E16" s="19">
        <f t="shared" si="2"/>
        <v>13.212164271255062</v>
      </c>
      <c r="F16" s="19">
        <f t="shared" si="3"/>
        <v>6.6060821356275312</v>
      </c>
      <c r="G16" s="19">
        <f t="shared" si="4"/>
        <v>2.6424328542510125</v>
      </c>
      <c r="H16" s="20">
        <f t="shared" si="5"/>
        <v>12.551556057692309</v>
      </c>
    </row>
    <row r="17" spans="1:8" x14ac:dyDescent="0.2">
      <c r="A17" s="8">
        <f t="shared" si="6"/>
        <v>10</v>
      </c>
      <c r="B17" s="18">
        <v>26620.28</v>
      </c>
      <c r="C17" s="18">
        <f t="shared" si="0"/>
        <v>27152.685600000001</v>
      </c>
      <c r="D17" s="18">
        <f t="shared" si="1"/>
        <v>2262.7237999999998</v>
      </c>
      <c r="E17" s="19">
        <f t="shared" si="2"/>
        <v>13.741237651821862</v>
      </c>
      <c r="F17" s="19">
        <f t="shared" si="3"/>
        <v>6.8706188259109311</v>
      </c>
      <c r="G17" s="19">
        <f t="shared" si="4"/>
        <v>2.7482475303643725</v>
      </c>
      <c r="H17" s="20">
        <f t="shared" si="5"/>
        <v>13.054175769230769</v>
      </c>
    </row>
    <row r="18" spans="1:8" x14ac:dyDescent="0.2">
      <c r="A18" s="8">
        <f t="shared" si="6"/>
        <v>11</v>
      </c>
      <c r="B18" s="18">
        <v>26623.13</v>
      </c>
      <c r="C18" s="18">
        <f t="shared" si="0"/>
        <v>27155.5926</v>
      </c>
      <c r="D18" s="18">
        <f t="shared" si="1"/>
        <v>2262.96605</v>
      </c>
      <c r="E18" s="19">
        <f t="shared" si="2"/>
        <v>13.742708805668016</v>
      </c>
      <c r="F18" s="19">
        <f t="shared" si="3"/>
        <v>6.8713544028340081</v>
      </c>
      <c r="G18" s="19">
        <f t="shared" si="4"/>
        <v>2.7485417611336032</v>
      </c>
      <c r="H18" s="20">
        <f t="shared" si="5"/>
        <v>13.055573365384616</v>
      </c>
    </row>
    <row r="19" spans="1:8" x14ac:dyDescent="0.2">
      <c r="A19" s="8">
        <f t="shared" si="6"/>
        <v>12</v>
      </c>
      <c r="B19" s="18">
        <v>27726.65</v>
      </c>
      <c r="C19" s="18">
        <f t="shared" si="0"/>
        <v>28281.183000000001</v>
      </c>
      <c r="D19" s="18">
        <f t="shared" si="1"/>
        <v>2356.7652500000004</v>
      </c>
      <c r="E19" s="19">
        <f t="shared" si="2"/>
        <v>14.312339574898786</v>
      </c>
      <c r="F19" s="19">
        <f t="shared" si="3"/>
        <v>7.156169787449393</v>
      </c>
      <c r="G19" s="19">
        <f t="shared" si="4"/>
        <v>2.8624679149797574</v>
      </c>
      <c r="H19" s="20">
        <f t="shared" si="5"/>
        <v>13.596722596153846</v>
      </c>
    </row>
    <row r="20" spans="1:8" x14ac:dyDescent="0.2">
      <c r="A20" s="8">
        <f t="shared" si="6"/>
        <v>13</v>
      </c>
      <c r="B20" s="18">
        <v>27726.65</v>
      </c>
      <c r="C20" s="18">
        <f t="shared" si="0"/>
        <v>28281.183000000001</v>
      </c>
      <c r="D20" s="18">
        <f t="shared" si="1"/>
        <v>2356.7652500000004</v>
      </c>
      <c r="E20" s="19">
        <f t="shared" si="2"/>
        <v>14.312339574898786</v>
      </c>
      <c r="F20" s="19">
        <f t="shared" si="3"/>
        <v>7.156169787449393</v>
      </c>
      <c r="G20" s="19">
        <f t="shared" si="4"/>
        <v>2.8624679149797574</v>
      </c>
      <c r="H20" s="20">
        <f t="shared" si="5"/>
        <v>13.596722596153846</v>
      </c>
    </row>
    <row r="21" spans="1:8" x14ac:dyDescent="0.2">
      <c r="A21" s="8">
        <f t="shared" si="6"/>
        <v>14</v>
      </c>
      <c r="B21" s="18">
        <v>28833.03</v>
      </c>
      <c r="C21" s="18">
        <f t="shared" si="0"/>
        <v>29409.690599999998</v>
      </c>
      <c r="D21" s="18">
        <f t="shared" si="1"/>
        <v>2450.80755</v>
      </c>
      <c r="E21" s="19">
        <f t="shared" si="2"/>
        <v>14.883446659919027</v>
      </c>
      <c r="F21" s="19">
        <f t="shared" si="3"/>
        <v>7.4417233299595136</v>
      </c>
      <c r="G21" s="19">
        <f t="shared" si="4"/>
        <v>2.9766893319838053</v>
      </c>
      <c r="H21" s="20">
        <f t="shared" si="5"/>
        <v>14.139274326923076</v>
      </c>
    </row>
    <row r="22" spans="1:8" x14ac:dyDescent="0.2">
      <c r="A22" s="8">
        <f t="shared" si="6"/>
        <v>15</v>
      </c>
      <c r="B22" s="18">
        <v>28833.03</v>
      </c>
      <c r="C22" s="18">
        <f t="shared" si="0"/>
        <v>29409.690599999998</v>
      </c>
      <c r="D22" s="18">
        <f t="shared" si="1"/>
        <v>2450.80755</v>
      </c>
      <c r="E22" s="19">
        <f t="shared" si="2"/>
        <v>14.883446659919027</v>
      </c>
      <c r="F22" s="19">
        <f t="shared" si="3"/>
        <v>7.4417233299595136</v>
      </c>
      <c r="G22" s="19">
        <f t="shared" si="4"/>
        <v>2.9766893319838053</v>
      </c>
      <c r="H22" s="20">
        <f t="shared" si="5"/>
        <v>14.139274326923076</v>
      </c>
    </row>
    <row r="23" spans="1:8" x14ac:dyDescent="0.2">
      <c r="A23" s="8">
        <f t="shared" si="6"/>
        <v>16</v>
      </c>
      <c r="B23" s="18">
        <v>29302.04</v>
      </c>
      <c r="C23" s="18">
        <f t="shared" si="0"/>
        <v>29888.0808</v>
      </c>
      <c r="D23" s="18">
        <f t="shared" si="1"/>
        <v>2490.6734000000001</v>
      </c>
      <c r="E23" s="19">
        <f t="shared" si="2"/>
        <v>15.125546963562753</v>
      </c>
      <c r="F23" s="19">
        <f t="shared" si="3"/>
        <v>7.5627734817813765</v>
      </c>
      <c r="G23" s="19">
        <f t="shared" si="4"/>
        <v>3.0251093927125505</v>
      </c>
      <c r="H23" s="20">
        <f t="shared" si="5"/>
        <v>14.369269615384615</v>
      </c>
    </row>
    <row r="24" spans="1:8" x14ac:dyDescent="0.2">
      <c r="A24" s="8">
        <f t="shared" si="6"/>
        <v>17</v>
      </c>
      <c r="B24" s="18">
        <v>29302.04</v>
      </c>
      <c r="C24" s="18">
        <f t="shared" si="0"/>
        <v>29888.0808</v>
      </c>
      <c r="D24" s="18">
        <f t="shared" si="1"/>
        <v>2490.6734000000001</v>
      </c>
      <c r="E24" s="19">
        <f t="shared" si="2"/>
        <v>15.125546963562753</v>
      </c>
      <c r="F24" s="19">
        <f t="shared" si="3"/>
        <v>7.5627734817813765</v>
      </c>
      <c r="G24" s="19">
        <f t="shared" si="4"/>
        <v>3.0251093927125505</v>
      </c>
      <c r="H24" s="20">
        <f t="shared" si="5"/>
        <v>14.369269615384615</v>
      </c>
    </row>
    <row r="25" spans="1:8" x14ac:dyDescent="0.2">
      <c r="A25" s="8">
        <f t="shared" si="6"/>
        <v>18</v>
      </c>
      <c r="B25" s="18">
        <v>30408.41</v>
      </c>
      <c r="C25" s="18">
        <f t="shared" si="0"/>
        <v>31016.5782</v>
      </c>
      <c r="D25" s="18">
        <f t="shared" si="1"/>
        <v>2584.7148500000003</v>
      </c>
      <c r="E25" s="19">
        <f t="shared" si="2"/>
        <v>15.696648886639677</v>
      </c>
      <c r="F25" s="19">
        <f t="shared" si="3"/>
        <v>7.8483244433198385</v>
      </c>
      <c r="G25" s="19">
        <f t="shared" si="4"/>
        <v>3.1393297773279354</v>
      </c>
      <c r="H25" s="20">
        <f t="shared" si="5"/>
        <v>14.911816442307693</v>
      </c>
    </row>
    <row r="26" spans="1:8" x14ac:dyDescent="0.2">
      <c r="A26" s="8">
        <f t="shared" si="6"/>
        <v>19</v>
      </c>
      <c r="B26" s="18">
        <v>30408.41</v>
      </c>
      <c r="C26" s="18">
        <f t="shared" si="0"/>
        <v>31016.5782</v>
      </c>
      <c r="D26" s="18">
        <f t="shared" si="1"/>
        <v>2584.7148500000003</v>
      </c>
      <c r="E26" s="19">
        <f t="shared" si="2"/>
        <v>15.696648886639677</v>
      </c>
      <c r="F26" s="19">
        <f t="shared" si="3"/>
        <v>7.8483244433198385</v>
      </c>
      <c r="G26" s="19">
        <f t="shared" si="4"/>
        <v>3.1393297773279354</v>
      </c>
      <c r="H26" s="20">
        <f t="shared" si="5"/>
        <v>14.911816442307693</v>
      </c>
    </row>
    <row r="27" spans="1:8" x14ac:dyDescent="0.2">
      <c r="A27" s="8">
        <f t="shared" si="6"/>
        <v>20</v>
      </c>
      <c r="B27" s="18">
        <v>31514.79</v>
      </c>
      <c r="C27" s="18">
        <f t="shared" si="0"/>
        <v>32145.085800000001</v>
      </c>
      <c r="D27" s="18">
        <f t="shared" si="1"/>
        <v>2678.7571499999999</v>
      </c>
      <c r="E27" s="19">
        <f t="shared" si="2"/>
        <v>16.26775597165992</v>
      </c>
      <c r="F27" s="19">
        <f t="shared" si="3"/>
        <v>8.1338779858299599</v>
      </c>
      <c r="G27" s="19">
        <f t="shared" si="4"/>
        <v>3.2535511943319841</v>
      </c>
      <c r="H27" s="20">
        <f t="shared" si="5"/>
        <v>15.454368173076924</v>
      </c>
    </row>
    <row r="28" spans="1:8" x14ac:dyDescent="0.2">
      <c r="A28" s="8">
        <f t="shared" si="6"/>
        <v>21</v>
      </c>
      <c r="B28" s="18">
        <v>31514.79</v>
      </c>
      <c r="C28" s="18">
        <f t="shared" si="0"/>
        <v>32145.085800000001</v>
      </c>
      <c r="D28" s="18">
        <f t="shared" si="1"/>
        <v>2678.7571499999999</v>
      </c>
      <c r="E28" s="19">
        <f t="shared" si="2"/>
        <v>16.26775597165992</v>
      </c>
      <c r="F28" s="19">
        <f t="shared" si="3"/>
        <v>8.1338779858299599</v>
      </c>
      <c r="G28" s="19">
        <f t="shared" si="4"/>
        <v>3.2535511943319841</v>
      </c>
      <c r="H28" s="20">
        <f t="shared" si="5"/>
        <v>15.454368173076924</v>
      </c>
    </row>
    <row r="29" spans="1:8" x14ac:dyDescent="0.2">
      <c r="A29" s="8">
        <f t="shared" si="6"/>
        <v>22</v>
      </c>
      <c r="B29" s="18">
        <v>32273.3</v>
      </c>
      <c r="C29" s="18">
        <f t="shared" si="0"/>
        <v>32918.766000000003</v>
      </c>
      <c r="D29" s="18">
        <f t="shared" si="1"/>
        <v>2743.2305000000001</v>
      </c>
      <c r="E29" s="19">
        <f t="shared" si="2"/>
        <v>16.659294534412957</v>
      </c>
      <c r="F29" s="19">
        <f t="shared" si="3"/>
        <v>8.3296472672064787</v>
      </c>
      <c r="G29" s="19">
        <f t="shared" si="4"/>
        <v>3.3318589068825917</v>
      </c>
      <c r="H29" s="20">
        <f t="shared" si="5"/>
        <v>15.826329807692309</v>
      </c>
    </row>
    <row r="30" spans="1:8" x14ac:dyDescent="0.2">
      <c r="A30" s="8">
        <f t="shared" si="6"/>
        <v>23</v>
      </c>
      <c r="B30" s="18">
        <v>33090.18</v>
      </c>
      <c r="C30" s="18">
        <f t="shared" si="0"/>
        <v>33751.9836</v>
      </c>
      <c r="D30" s="18">
        <f t="shared" si="1"/>
        <v>2812.6653000000001</v>
      </c>
      <c r="E30" s="19">
        <f t="shared" si="2"/>
        <v>17.080963360323885</v>
      </c>
      <c r="F30" s="19">
        <f t="shared" si="3"/>
        <v>8.5404816801619425</v>
      </c>
      <c r="G30" s="19">
        <f t="shared" si="4"/>
        <v>3.4161926720647768</v>
      </c>
      <c r="H30" s="20">
        <f t="shared" si="5"/>
        <v>16.226915192307693</v>
      </c>
    </row>
    <row r="31" spans="1:8" x14ac:dyDescent="0.2">
      <c r="A31" s="8">
        <f t="shared" si="6"/>
        <v>24</v>
      </c>
      <c r="B31" s="18">
        <v>34196.519999999997</v>
      </c>
      <c r="C31" s="18">
        <f t="shared" si="0"/>
        <v>34880.450399999994</v>
      </c>
      <c r="D31" s="18">
        <f t="shared" si="1"/>
        <v>2906.7041999999997</v>
      </c>
      <c r="E31" s="19">
        <f t="shared" si="2"/>
        <v>17.652049797570847</v>
      </c>
      <c r="F31" s="19">
        <f t="shared" si="3"/>
        <v>8.8260248987854233</v>
      </c>
      <c r="G31" s="19">
        <f t="shared" si="4"/>
        <v>3.5304099595141691</v>
      </c>
      <c r="H31" s="20">
        <f t="shared" si="5"/>
        <v>16.769447307692303</v>
      </c>
    </row>
    <row r="32" spans="1:8" x14ac:dyDescent="0.2">
      <c r="A32" s="8">
        <f t="shared" si="6"/>
        <v>25</v>
      </c>
      <c r="B32" s="18">
        <v>34258.559999999998</v>
      </c>
      <c r="C32" s="18">
        <f t="shared" si="0"/>
        <v>34943.731199999995</v>
      </c>
      <c r="D32" s="18">
        <f t="shared" si="1"/>
        <v>2911.9775999999997</v>
      </c>
      <c r="E32" s="19">
        <f t="shared" si="2"/>
        <v>17.684074493927124</v>
      </c>
      <c r="F32" s="19">
        <f t="shared" si="3"/>
        <v>8.842037246963562</v>
      </c>
      <c r="G32" s="19">
        <f t="shared" si="4"/>
        <v>3.5368148987854249</v>
      </c>
      <c r="H32" s="20">
        <f t="shared" si="5"/>
        <v>16.799870769230768</v>
      </c>
    </row>
    <row r="33" spans="1:8" x14ac:dyDescent="0.2">
      <c r="A33" s="8">
        <f t="shared" si="6"/>
        <v>26</v>
      </c>
      <c r="B33" s="18">
        <v>34316.050000000003</v>
      </c>
      <c r="C33" s="18">
        <f t="shared" si="0"/>
        <v>35002.371000000006</v>
      </c>
      <c r="D33" s="18">
        <f t="shared" si="1"/>
        <v>2916.8642500000001</v>
      </c>
      <c r="E33" s="19">
        <f t="shared" si="2"/>
        <v>17.713750506072877</v>
      </c>
      <c r="F33" s="19">
        <f t="shared" si="3"/>
        <v>8.8568752530364385</v>
      </c>
      <c r="G33" s="19">
        <f t="shared" si="4"/>
        <v>3.5427501012145752</v>
      </c>
      <c r="H33" s="20">
        <f t="shared" si="5"/>
        <v>16.828062980769232</v>
      </c>
    </row>
    <row r="34" spans="1:8" x14ac:dyDescent="0.2">
      <c r="A34" s="8">
        <f t="shared" si="6"/>
        <v>27</v>
      </c>
      <c r="B34" s="18">
        <v>34369.31</v>
      </c>
      <c r="C34" s="18">
        <f t="shared" si="0"/>
        <v>35056.696199999998</v>
      </c>
      <c r="D34" s="18">
        <f t="shared" si="1"/>
        <v>2921.3913499999999</v>
      </c>
      <c r="E34" s="19">
        <f t="shared" si="2"/>
        <v>17.741243016194332</v>
      </c>
      <c r="F34" s="19">
        <f t="shared" si="3"/>
        <v>8.870621508097166</v>
      </c>
      <c r="G34" s="19">
        <f t="shared" si="4"/>
        <v>3.5482486032388665</v>
      </c>
      <c r="H34" s="20">
        <f t="shared" si="5"/>
        <v>16.854180865384613</v>
      </c>
    </row>
    <row r="35" spans="1:8" x14ac:dyDescent="0.2">
      <c r="A35" s="8">
        <f t="shared" si="6"/>
        <v>28</v>
      </c>
      <c r="B35" s="18">
        <v>34418.660000000003</v>
      </c>
      <c r="C35" s="18">
        <f t="shared" si="0"/>
        <v>35107.033200000005</v>
      </c>
      <c r="D35" s="18">
        <f t="shared" si="1"/>
        <v>2925.5861</v>
      </c>
      <c r="E35" s="19">
        <f t="shared" si="2"/>
        <v>17.766717206477736</v>
      </c>
      <c r="F35" s="19">
        <f t="shared" si="3"/>
        <v>8.8833586032388681</v>
      </c>
      <c r="G35" s="19">
        <f t="shared" si="4"/>
        <v>3.5533434412955471</v>
      </c>
      <c r="H35" s="20">
        <f t="shared" si="5"/>
        <v>16.878381346153848</v>
      </c>
    </row>
    <row r="36" spans="1:8" x14ac:dyDescent="0.2">
      <c r="A36" s="8">
        <f t="shared" si="6"/>
        <v>29</v>
      </c>
      <c r="B36" s="18">
        <v>34464.35</v>
      </c>
      <c r="C36" s="18">
        <f t="shared" si="0"/>
        <v>35153.637000000002</v>
      </c>
      <c r="D36" s="18">
        <f t="shared" si="1"/>
        <v>2929.4697500000002</v>
      </c>
      <c r="E36" s="19">
        <f t="shared" si="2"/>
        <v>17.790302125506074</v>
      </c>
      <c r="F36" s="19">
        <f t="shared" si="3"/>
        <v>8.8951510627530368</v>
      </c>
      <c r="G36" s="19">
        <f t="shared" si="4"/>
        <v>3.5580604251012149</v>
      </c>
      <c r="H36" s="20">
        <f t="shared" si="5"/>
        <v>16.900787019230769</v>
      </c>
    </row>
    <row r="37" spans="1:8" x14ac:dyDescent="0.2">
      <c r="A37" s="8">
        <f t="shared" si="6"/>
        <v>30</v>
      </c>
      <c r="B37" s="18">
        <v>34506.71</v>
      </c>
      <c r="C37" s="18">
        <f t="shared" si="0"/>
        <v>35196.8442</v>
      </c>
      <c r="D37" s="18">
        <f t="shared" si="1"/>
        <v>2933.07035</v>
      </c>
      <c r="E37" s="19">
        <f t="shared" si="2"/>
        <v>17.812168117408905</v>
      </c>
      <c r="F37" s="19">
        <f t="shared" si="3"/>
        <v>8.9060840587044527</v>
      </c>
      <c r="G37" s="19">
        <f t="shared" si="4"/>
        <v>3.5624336234817813</v>
      </c>
      <c r="H37" s="20">
        <f t="shared" si="5"/>
        <v>16.92155971153846</v>
      </c>
    </row>
    <row r="38" spans="1:8" x14ac:dyDescent="0.2">
      <c r="A38" s="8">
        <f t="shared" si="6"/>
        <v>31</v>
      </c>
      <c r="B38" s="18">
        <v>34545.910000000003</v>
      </c>
      <c r="C38" s="18">
        <f t="shared" si="0"/>
        <v>35236.828200000004</v>
      </c>
      <c r="D38" s="18">
        <f t="shared" si="1"/>
        <v>2936.4023500000003</v>
      </c>
      <c r="E38" s="19">
        <f t="shared" si="2"/>
        <v>17.832402935222675</v>
      </c>
      <c r="F38" s="19">
        <f t="shared" si="3"/>
        <v>8.9162014676113373</v>
      </c>
      <c r="G38" s="19">
        <f t="shared" si="4"/>
        <v>3.5664805870445351</v>
      </c>
      <c r="H38" s="20">
        <f t="shared" si="5"/>
        <v>16.94078278846154</v>
      </c>
    </row>
    <row r="39" spans="1:8" x14ac:dyDescent="0.2">
      <c r="A39" s="8">
        <f t="shared" si="6"/>
        <v>32</v>
      </c>
      <c r="B39" s="18">
        <v>34582.22</v>
      </c>
      <c r="C39" s="18">
        <f t="shared" si="0"/>
        <v>35273.864399999999</v>
      </c>
      <c r="D39" s="18">
        <f t="shared" si="1"/>
        <v>2939.4887000000003</v>
      </c>
      <c r="E39" s="19">
        <f t="shared" si="2"/>
        <v>17.851145951417003</v>
      </c>
      <c r="F39" s="19">
        <f t="shared" si="3"/>
        <v>8.9255729757085014</v>
      </c>
      <c r="G39" s="19">
        <f t="shared" si="4"/>
        <v>3.5702291902834005</v>
      </c>
      <c r="H39" s="20">
        <f t="shared" si="5"/>
        <v>16.958588653846153</v>
      </c>
    </row>
    <row r="40" spans="1:8" x14ac:dyDescent="0.2">
      <c r="A40" s="8">
        <f t="shared" si="6"/>
        <v>33</v>
      </c>
      <c r="B40" s="18">
        <v>34615.83</v>
      </c>
      <c r="C40" s="18">
        <f t="shared" si="0"/>
        <v>35308.1466</v>
      </c>
      <c r="D40" s="18">
        <f t="shared" si="1"/>
        <v>2942.34555</v>
      </c>
      <c r="E40" s="19">
        <f t="shared" si="2"/>
        <v>17.868495242914978</v>
      </c>
      <c r="F40" s="19">
        <f t="shared" si="3"/>
        <v>8.9342476214574891</v>
      </c>
      <c r="G40" s="19">
        <f t="shared" si="4"/>
        <v>3.5736990485829958</v>
      </c>
      <c r="H40" s="20">
        <f t="shared" si="5"/>
        <v>16.975070480769229</v>
      </c>
    </row>
    <row r="41" spans="1:8" x14ac:dyDescent="0.2">
      <c r="A41" s="8">
        <f t="shared" si="6"/>
        <v>34</v>
      </c>
      <c r="B41" s="18">
        <v>34646.980000000003</v>
      </c>
      <c r="C41" s="18">
        <f t="shared" si="0"/>
        <v>35339.919600000001</v>
      </c>
      <c r="D41" s="18">
        <f t="shared" si="1"/>
        <v>2944.9933000000001</v>
      </c>
      <c r="E41" s="19">
        <f t="shared" si="2"/>
        <v>17.884574696356275</v>
      </c>
      <c r="F41" s="19">
        <f t="shared" si="3"/>
        <v>8.9422873481781373</v>
      </c>
      <c r="G41" s="19">
        <f t="shared" si="4"/>
        <v>3.5769149392712549</v>
      </c>
      <c r="H41" s="20">
        <f t="shared" si="5"/>
        <v>16.990345961538463</v>
      </c>
    </row>
    <row r="42" spans="1:8" x14ac:dyDescent="0.2">
      <c r="A42" s="21">
        <f t="shared" si="6"/>
        <v>35</v>
      </c>
      <c r="B42" s="22">
        <v>34675.800000000003</v>
      </c>
      <c r="C42" s="22">
        <f t="shared" si="0"/>
        <v>35369.316000000006</v>
      </c>
      <c r="D42" s="22">
        <f t="shared" si="1"/>
        <v>2947.4430000000002</v>
      </c>
      <c r="E42" s="23">
        <f t="shared" si="2"/>
        <v>17.899451417004052</v>
      </c>
      <c r="F42" s="23">
        <f t="shared" si="3"/>
        <v>8.9497257085020259</v>
      </c>
      <c r="G42" s="23">
        <f t="shared" si="4"/>
        <v>3.5798902834008102</v>
      </c>
      <c r="H42" s="24">
        <f t="shared" si="5"/>
        <v>17.004478846153848</v>
      </c>
    </row>
    <row r="43" spans="1:8" x14ac:dyDescent="0.2">
      <c r="B43" s="29" t="s">
        <v>31</v>
      </c>
      <c r="C43" s="30"/>
      <c r="D43" s="30"/>
      <c r="E43" s="30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26</v>
      </c>
      <c r="B1" s="1" t="s">
        <v>38</v>
      </c>
    </row>
    <row r="2" spans="1:8" x14ac:dyDescent="0.2">
      <c r="A2" s="4"/>
      <c r="D2" s="3">
        <f>Inhoud!B4</f>
        <v>44470</v>
      </c>
    </row>
    <row r="3" spans="1:8" ht="15" x14ac:dyDescent="0.25">
      <c r="B3" s="1"/>
      <c r="C3" s="5" t="s">
        <v>1</v>
      </c>
      <c r="D3" s="37">
        <f>Inhoud!B6</f>
        <v>1.02</v>
      </c>
    </row>
    <row r="4" spans="1:8" x14ac:dyDescent="0.2">
      <c r="B4" s="46" t="s">
        <v>2</v>
      </c>
      <c r="C4" s="47"/>
      <c r="D4" s="40" t="s">
        <v>3</v>
      </c>
      <c r="E4" s="46" t="s">
        <v>4</v>
      </c>
      <c r="F4" s="48"/>
      <c r="G4" s="48"/>
      <c r="H4" s="47"/>
    </row>
    <row r="5" spans="1:8" x14ac:dyDescent="0.2"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B7" s="18"/>
      <c r="C7" s="18"/>
      <c r="D7" s="18"/>
      <c r="E7" s="19"/>
      <c r="F7" s="19"/>
      <c r="G7" s="19"/>
      <c r="H7" s="20"/>
    </row>
    <row r="8" spans="1:8" x14ac:dyDescent="0.2">
      <c r="B8" s="18">
        <v>22679.64</v>
      </c>
      <c r="C8" s="18">
        <f t="shared" ref="C8" si="0">B8*$D$3</f>
        <v>23133.232800000002</v>
      </c>
      <c r="D8" s="18">
        <f t="shared" ref="D8" si="1">B8/12*$D$3</f>
        <v>1927.7694000000001</v>
      </c>
      <c r="E8" s="19">
        <f t="shared" ref="E8" si="2">C8/1976</f>
        <v>11.7071016194332</v>
      </c>
      <c r="F8" s="19">
        <f t="shared" ref="F8" si="3">E8/2</f>
        <v>5.8535508097165998</v>
      </c>
      <c r="G8" s="19">
        <f t="shared" ref="G8" si="4">E8/5</f>
        <v>2.34142032388664</v>
      </c>
      <c r="H8" s="20">
        <f t="shared" ref="H8" si="5">C8/2080</f>
        <v>11.121746538461538</v>
      </c>
    </row>
    <row r="9" spans="1:8" x14ac:dyDescent="0.2">
      <c r="B9" s="22"/>
      <c r="C9" s="22"/>
      <c r="D9" s="22"/>
      <c r="E9" s="23"/>
      <c r="F9" s="23"/>
      <c r="G9" s="23"/>
      <c r="H9" s="24"/>
    </row>
    <row r="12" spans="1:8" ht="15" x14ac:dyDescent="0.25">
      <c r="D12" s="41"/>
    </row>
    <row r="13" spans="1:8" s="1" customFormat="1" ht="15" x14ac:dyDescent="0.25">
      <c r="A13" s="1" t="s">
        <v>71</v>
      </c>
      <c r="D13" s="41"/>
    </row>
    <row r="15" spans="1:8" x14ac:dyDescent="0.2">
      <c r="C15" s="42" t="s">
        <v>69</v>
      </c>
      <c r="D15" s="43"/>
      <c r="E15" s="42" t="s">
        <v>70</v>
      </c>
      <c r="F15" s="43"/>
    </row>
    <row r="16" spans="1:8" x14ac:dyDescent="0.2">
      <c r="C16" s="57">
        <v>44317</v>
      </c>
      <c r="D16" s="58"/>
      <c r="E16" s="45">
        <f>D2</f>
        <v>44470</v>
      </c>
      <c r="F16" s="44"/>
    </row>
    <row r="17" spans="3:6" x14ac:dyDescent="0.2">
      <c r="C17" s="55"/>
      <c r="D17" s="56"/>
      <c r="E17" s="55"/>
      <c r="F17" s="56"/>
    </row>
    <row r="18" spans="3:6" x14ac:dyDescent="0.2">
      <c r="C18" s="52">
        <v>1.6593</v>
      </c>
      <c r="D18" s="51"/>
      <c r="E18" s="52">
        <f>C18*D3</f>
        <v>1.6924859999999999</v>
      </c>
      <c r="F18" s="51">
        <f>+E18/40.3399</f>
        <v>4.1955632016936084E-2</v>
      </c>
    </row>
    <row r="19" spans="3:6" x14ac:dyDescent="0.2">
      <c r="C19" s="53"/>
      <c r="D19" s="54"/>
      <c r="E19" s="53"/>
      <c r="F19" s="54"/>
    </row>
  </sheetData>
  <dataConsolidate/>
  <mergeCells count="10">
    <mergeCell ref="C18:D18"/>
    <mergeCell ref="E18:F18"/>
    <mergeCell ref="C19:D19"/>
    <mergeCell ref="E19:F19"/>
    <mergeCell ref="B4:C4"/>
    <mergeCell ref="E4:H4"/>
    <mergeCell ref="E5:G5"/>
    <mergeCell ref="C17:D17"/>
    <mergeCell ref="E17:F17"/>
    <mergeCell ref="C16:D16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9</v>
      </c>
      <c r="B1" s="1" t="s">
        <v>32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7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23179.17</v>
      </c>
      <c r="C7" s="18">
        <f t="shared" ref="C7:C42" si="0">B7*$D$3</f>
        <v>23642.753399999998</v>
      </c>
      <c r="D7" s="18">
        <f t="shared" ref="D7:D42" si="1">B7/12*$D$3</f>
        <v>1970.2294499999998</v>
      </c>
      <c r="E7" s="19">
        <f t="shared" ref="E7:E42" si="2">C7/1976</f>
        <v>11.964956174089068</v>
      </c>
      <c r="F7" s="19">
        <f>E7/2</f>
        <v>5.9824780870445338</v>
      </c>
      <c r="G7" s="19">
        <f>E7/5</f>
        <v>2.3929912348178135</v>
      </c>
      <c r="H7" s="20">
        <f>C7/2080</f>
        <v>11.366708365384614</v>
      </c>
    </row>
    <row r="8" spans="1:8" x14ac:dyDescent="0.2">
      <c r="A8" s="8">
        <f>A7+1</f>
        <v>1</v>
      </c>
      <c r="B8" s="18">
        <v>24067.78</v>
      </c>
      <c r="C8" s="18">
        <f t="shared" si="0"/>
        <v>24549.135599999998</v>
      </c>
      <c r="D8" s="18">
        <f t="shared" si="1"/>
        <v>2045.7613000000001</v>
      </c>
      <c r="E8" s="19">
        <f t="shared" si="2"/>
        <v>12.423651619433198</v>
      </c>
      <c r="F8" s="19">
        <f t="shared" ref="F8:F42" si="3">E8/2</f>
        <v>6.2118258097165988</v>
      </c>
      <c r="G8" s="19">
        <f t="shared" ref="G8:G42" si="4">E8/5</f>
        <v>2.4847303238866396</v>
      </c>
      <c r="H8" s="20">
        <f t="shared" ref="H8:H42" si="5">C8/2080</f>
        <v>11.802469038461538</v>
      </c>
    </row>
    <row r="9" spans="1:8" x14ac:dyDescent="0.2">
      <c r="A9" s="8">
        <f t="shared" ref="A9:A42" si="6">A8+1</f>
        <v>2</v>
      </c>
      <c r="B9" s="18">
        <v>24966.01</v>
      </c>
      <c r="C9" s="18">
        <f t="shared" si="0"/>
        <v>25465.3302</v>
      </c>
      <c r="D9" s="18">
        <f t="shared" si="1"/>
        <v>2122.1108499999996</v>
      </c>
      <c r="E9" s="19">
        <f t="shared" si="2"/>
        <v>12.887312854251013</v>
      </c>
      <c r="F9" s="19">
        <f t="shared" si="3"/>
        <v>6.4436564271255063</v>
      </c>
      <c r="G9" s="19">
        <f t="shared" si="4"/>
        <v>2.5774625708502024</v>
      </c>
      <c r="H9" s="20">
        <f t="shared" si="5"/>
        <v>12.242947211538462</v>
      </c>
    </row>
    <row r="10" spans="1:8" x14ac:dyDescent="0.2">
      <c r="A10" s="8">
        <f t="shared" si="6"/>
        <v>3</v>
      </c>
      <c r="B10" s="18">
        <v>25864.27</v>
      </c>
      <c r="C10" s="18">
        <f t="shared" si="0"/>
        <v>26381.555400000001</v>
      </c>
      <c r="D10" s="18">
        <f t="shared" si="1"/>
        <v>2198.4629500000001</v>
      </c>
      <c r="E10" s="19">
        <f t="shared" si="2"/>
        <v>13.350989574898787</v>
      </c>
      <c r="F10" s="19">
        <f t="shared" si="3"/>
        <v>6.6754947874493933</v>
      </c>
      <c r="G10" s="19">
        <f t="shared" si="4"/>
        <v>2.6701979149797572</v>
      </c>
      <c r="H10" s="20">
        <f t="shared" si="5"/>
        <v>12.683440096153847</v>
      </c>
    </row>
    <row r="11" spans="1:8" x14ac:dyDescent="0.2">
      <c r="A11" s="8">
        <f t="shared" si="6"/>
        <v>4</v>
      </c>
      <c r="B11" s="18">
        <v>26762.51</v>
      </c>
      <c r="C11" s="18">
        <f t="shared" si="0"/>
        <v>27297.760200000001</v>
      </c>
      <c r="D11" s="18">
        <f t="shared" si="1"/>
        <v>2274.8133499999999</v>
      </c>
      <c r="E11" s="19">
        <f t="shared" si="2"/>
        <v>13.814655971659919</v>
      </c>
      <c r="F11" s="19">
        <f t="shared" si="3"/>
        <v>6.9073279858299594</v>
      </c>
      <c r="G11" s="19">
        <f t="shared" si="4"/>
        <v>2.7629311943319839</v>
      </c>
      <c r="H11" s="20">
        <f t="shared" si="5"/>
        <v>13.123923173076923</v>
      </c>
    </row>
    <row r="12" spans="1:8" x14ac:dyDescent="0.2">
      <c r="A12" s="8">
        <f t="shared" si="6"/>
        <v>5</v>
      </c>
      <c r="B12" s="18">
        <v>26762.51</v>
      </c>
      <c r="C12" s="18">
        <f t="shared" si="0"/>
        <v>27297.760200000001</v>
      </c>
      <c r="D12" s="18">
        <f t="shared" si="1"/>
        <v>2274.8133499999999</v>
      </c>
      <c r="E12" s="19">
        <f t="shared" si="2"/>
        <v>13.814655971659919</v>
      </c>
      <c r="F12" s="19">
        <f t="shared" si="3"/>
        <v>6.9073279858299594</v>
      </c>
      <c r="G12" s="19">
        <f t="shared" si="4"/>
        <v>2.7629311943319839</v>
      </c>
      <c r="H12" s="20">
        <f t="shared" si="5"/>
        <v>13.123923173076923</v>
      </c>
    </row>
    <row r="13" spans="1:8" x14ac:dyDescent="0.2">
      <c r="A13" s="8">
        <f t="shared" si="6"/>
        <v>6</v>
      </c>
      <c r="B13" s="18">
        <v>28042.69</v>
      </c>
      <c r="C13" s="18">
        <f t="shared" si="0"/>
        <v>28603.543799999999</v>
      </c>
      <c r="D13" s="18">
        <f t="shared" si="1"/>
        <v>2383.6286500000001</v>
      </c>
      <c r="E13" s="19">
        <f t="shared" si="2"/>
        <v>14.475477631578947</v>
      </c>
      <c r="F13" s="19">
        <f t="shared" si="3"/>
        <v>7.2377388157894735</v>
      </c>
      <c r="G13" s="19">
        <f t="shared" si="4"/>
        <v>2.8950955263157896</v>
      </c>
      <c r="H13" s="20">
        <f t="shared" si="5"/>
        <v>13.751703749999999</v>
      </c>
    </row>
    <row r="14" spans="1:8" x14ac:dyDescent="0.2">
      <c r="A14" s="8">
        <f t="shared" si="6"/>
        <v>7</v>
      </c>
      <c r="B14" s="18">
        <v>28042.69</v>
      </c>
      <c r="C14" s="18">
        <f t="shared" si="0"/>
        <v>28603.543799999999</v>
      </c>
      <c r="D14" s="18">
        <f t="shared" si="1"/>
        <v>2383.6286500000001</v>
      </c>
      <c r="E14" s="19">
        <f t="shared" si="2"/>
        <v>14.475477631578947</v>
      </c>
      <c r="F14" s="19">
        <f t="shared" si="3"/>
        <v>7.2377388157894735</v>
      </c>
      <c r="G14" s="19">
        <f t="shared" si="4"/>
        <v>2.8950955263157896</v>
      </c>
      <c r="H14" s="20">
        <f t="shared" si="5"/>
        <v>13.751703749999999</v>
      </c>
    </row>
    <row r="15" spans="1:8" x14ac:dyDescent="0.2">
      <c r="A15" s="8">
        <f t="shared" si="6"/>
        <v>8</v>
      </c>
      <c r="B15" s="18">
        <v>29153.06</v>
      </c>
      <c r="C15" s="18">
        <f t="shared" si="0"/>
        <v>29736.121200000001</v>
      </c>
      <c r="D15" s="18">
        <f t="shared" si="1"/>
        <v>2478.0101</v>
      </c>
      <c r="E15" s="19">
        <f t="shared" si="2"/>
        <v>15.048644331983807</v>
      </c>
      <c r="F15" s="19">
        <f t="shared" si="3"/>
        <v>7.5243221659919035</v>
      </c>
      <c r="G15" s="19">
        <f t="shared" si="4"/>
        <v>3.0097288663967614</v>
      </c>
      <c r="H15" s="20">
        <f t="shared" si="5"/>
        <v>14.296212115384616</v>
      </c>
    </row>
    <row r="16" spans="1:8" x14ac:dyDescent="0.2">
      <c r="A16" s="8">
        <f t="shared" si="6"/>
        <v>9</v>
      </c>
      <c r="B16" s="18">
        <v>29153.06</v>
      </c>
      <c r="C16" s="18">
        <f t="shared" si="0"/>
        <v>29736.121200000001</v>
      </c>
      <c r="D16" s="18">
        <f t="shared" si="1"/>
        <v>2478.0101</v>
      </c>
      <c r="E16" s="19">
        <f t="shared" si="2"/>
        <v>15.048644331983807</v>
      </c>
      <c r="F16" s="19">
        <f t="shared" si="3"/>
        <v>7.5243221659919035</v>
      </c>
      <c r="G16" s="19">
        <f t="shared" si="4"/>
        <v>3.0097288663967614</v>
      </c>
      <c r="H16" s="20">
        <f t="shared" si="5"/>
        <v>14.296212115384616</v>
      </c>
    </row>
    <row r="17" spans="1:8" x14ac:dyDescent="0.2">
      <c r="A17" s="8">
        <f t="shared" si="6"/>
        <v>10</v>
      </c>
      <c r="B17" s="18">
        <v>29965.82</v>
      </c>
      <c r="C17" s="18">
        <f t="shared" si="0"/>
        <v>30565.136399999999</v>
      </c>
      <c r="D17" s="18">
        <f t="shared" si="1"/>
        <v>2547.0947000000001</v>
      </c>
      <c r="E17" s="19">
        <f t="shared" si="2"/>
        <v>15.468186437246963</v>
      </c>
      <c r="F17" s="19">
        <f t="shared" si="3"/>
        <v>7.7340932186234816</v>
      </c>
      <c r="G17" s="19">
        <f t="shared" si="4"/>
        <v>3.0936372874493925</v>
      </c>
      <c r="H17" s="20">
        <f t="shared" si="5"/>
        <v>14.694777115384616</v>
      </c>
    </row>
    <row r="18" spans="1:8" x14ac:dyDescent="0.2">
      <c r="A18" s="8">
        <f t="shared" si="6"/>
        <v>11</v>
      </c>
      <c r="B18" s="18">
        <v>29965.82</v>
      </c>
      <c r="C18" s="18">
        <f t="shared" si="0"/>
        <v>30565.136399999999</v>
      </c>
      <c r="D18" s="18">
        <f t="shared" si="1"/>
        <v>2547.0947000000001</v>
      </c>
      <c r="E18" s="19">
        <f t="shared" si="2"/>
        <v>15.468186437246963</v>
      </c>
      <c r="F18" s="19">
        <f t="shared" si="3"/>
        <v>7.7340932186234816</v>
      </c>
      <c r="G18" s="19">
        <f t="shared" si="4"/>
        <v>3.0936372874493925</v>
      </c>
      <c r="H18" s="20">
        <f t="shared" si="5"/>
        <v>14.694777115384616</v>
      </c>
    </row>
    <row r="19" spans="1:8" x14ac:dyDescent="0.2">
      <c r="A19" s="8">
        <f t="shared" si="6"/>
        <v>12</v>
      </c>
      <c r="B19" s="18">
        <v>31246.02</v>
      </c>
      <c r="C19" s="18">
        <f t="shared" si="0"/>
        <v>31870.940399999999</v>
      </c>
      <c r="D19" s="18">
        <f t="shared" si="1"/>
        <v>2655.9117000000001</v>
      </c>
      <c r="E19" s="19">
        <f t="shared" si="2"/>
        <v>16.129018421052631</v>
      </c>
      <c r="F19" s="19">
        <f t="shared" si="3"/>
        <v>8.0645092105263156</v>
      </c>
      <c r="G19" s="19">
        <f t="shared" si="4"/>
        <v>3.2258036842105264</v>
      </c>
      <c r="H19" s="20">
        <f t="shared" si="5"/>
        <v>15.3225675</v>
      </c>
    </row>
    <row r="20" spans="1:8" x14ac:dyDescent="0.2">
      <c r="A20" s="8">
        <f t="shared" si="6"/>
        <v>13</v>
      </c>
      <c r="B20" s="18">
        <v>31246.02</v>
      </c>
      <c r="C20" s="18">
        <f t="shared" si="0"/>
        <v>31870.940399999999</v>
      </c>
      <c r="D20" s="18">
        <f t="shared" si="1"/>
        <v>2655.9117000000001</v>
      </c>
      <c r="E20" s="19">
        <f t="shared" si="2"/>
        <v>16.129018421052631</v>
      </c>
      <c r="F20" s="19">
        <f t="shared" si="3"/>
        <v>8.0645092105263156</v>
      </c>
      <c r="G20" s="19">
        <f t="shared" si="4"/>
        <v>3.2258036842105264</v>
      </c>
      <c r="H20" s="20">
        <f t="shared" si="5"/>
        <v>15.3225675</v>
      </c>
    </row>
    <row r="21" spans="1:8" x14ac:dyDescent="0.2">
      <c r="A21" s="8">
        <f t="shared" si="6"/>
        <v>14</v>
      </c>
      <c r="B21" s="18">
        <v>32273.3</v>
      </c>
      <c r="C21" s="18">
        <f t="shared" si="0"/>
        <v>32918.766000000003</v>
      </c>
      <c r="D21" s="18">
        <f t="shared" si="1"/>
        <v>2743.2305000000001</v>
      </c>
      <c r="E21" s="19">
        <f t="shared" si="2"/>
        <v>16.659294534412957</v>
      </c>
      <c r="F21" s="19">
        <f t="shared" si="3"/>
        <v>8.3296472672064787</v>
      </c>
      <c r="G21" s="19">
        <f t="shared" si="4"/>
        <v>3.3318589068825917</v>
      </c>
      <c r="H21" s="20">
        <f t="shared" si="5"/>
        <v>15.826329807692309</v>
      </c>
    </row>
    <row r="22" spans="1:8" x14ac:dyDescent="0.2">
      <c r="A22" s="8">
        <f t="shared" si="6"/>
        <v>15</v>
      </c>
      <c r="B22" s="18">
        <v>32273.3</v>
      </c>
      <c r="C22" s="18">
        <f t="shared" si="0"/>
        <v>32918.766000000003</v>
      </c>
      <c r="D22" s="18">
        <f t="shared" si="1"/>
        <v>2743.2305000000001</v>
      </c>
      <c r="E22" s="19">
        <f t="shared" si="2"/>
        <v>16.659294534412957</v>
      </c>
      <c r="F22" s="19">
        <f t="shared" si="3"/>
        <v>8.3296472672064787</v>
      </c>
      <c r="G22" s="19">
        <f t="shared" si="4"/>
        <v>3.3318589068825917</v>
      </c>
      <c r="H22" s="20">
        <f t="shared" si="5"/>
        <v>15.826329807692309</v>
      </c>
    </row>
    <row r="23" spans="1:8" x14ac:dyDescent="0.2">
      <c r="A23" s="8">
        <f t="shared" si="6"/>
        <v>16</v>
      </c>
      <c r="B23" s="18">
        <v>33169.160000000003</v>
      </c>
      <c r="C23" s="18">
        <f t="shared" si="0"/>
        <v>33832.543200000007</v>
      </c>
      <c r="D23" s="18">
        <f t="shared" si="1"/>
        <v>2819.3786</v>
      </c>
      <c r="E23" s="19">
        <f t="shared" si="2"/>
        <v>17.121732388663972</v>
      </c>
      <c r="F23" s="19">
        <f t="shared" si="3"/>
        <v>8.5608661943319859</v>
      </c>
      <c r="G23" s="19">
        <f t="shared" si="4"/>
        <v>3.4243464777327945</v>
      </c>
      <c r="H23" s="20">
        <f t="shared" si="5"/>
        <v>16.265645769230773</v>
      </c>
    </row>
    <row r="24" spans="1:8" x14ac:dyDescent="0.2">
      <c r="A24" s="8">
        <f t="shared" si="6"/>
        <v>17</v>
      </c>
      <c r="B24" s="18">
        <v>33169.160000000003</v>
      </c>
      <c r="C24" s="18">
        <f t="shared" si="0"/>
        <v>33832.543200000007</v>
      </c>
      <c r="D24" s="18">
        <f t="shared" si="1"/>
        <v>2819.3786</v>
      </c>
      <c r="E24" s="19">
        <f t="shared" si="2"/>
        <v>17.121732388663972</v>
      </c>
      <c r="F24" s="19">
        <f t="shared" si="3"/>
        <v>8.5608661943319859</v>
      </c>
      <c r="G24" s="19">
        <f t="shared" si="4"/>
        <v>3.4243464777327945</v>
      </c>
      <c r="H24" s="20">
        <f t="shared" si="5"/>
        <v>16.265645769230773</v>
      </c>
    </row>
    <row r="25" spans="1:8" x14ac:dyDescent="0.2">
      <c r="A25" s="8">
        <f t="shared" si="6"/>
        <v>18</v>
      </c>
      <c r="B25" s="18">
        <v>34449.35</v>
      </c>
      <c r="C25" s="18">
        <f t="shared" si="0"/>
        <v>35138.337</v>
      </c>
      <c r="D25" s="18">
        <f t="shared" si="1"/>
        <v>2928.1947500000001</v>
      </c>
      <c r="E25" s="19">
        <f t="shared" si="2"/>
        <v>17.782559210526315</v>
      </c>
      <c r="F25" s="19">
        <f t="shared" si="3"/>
        <v>8.8912796052631577</v>
      </c>
      <c r="G25" s="19">
        <f t="shared" si="4"/>
        <v>3.5565118421052633</v>
      </c>
      <c r="H25" s="20">
        <f t="shared" si="5"/>
        <v>16.893431249999999</v>
      </c>
    </row>
    <row r="26" spans="1:8" x14ac:dyDescent="0.2">
      <c r="A26" s="8">
        <f t="shared" si="6"/>
        <v>19</v>
      </c>
      <c r="B26" s="18">
        <v>34449.35</v>
      </c>
      <c r="C26" s="18">
        <f t="shared" si="0"/>
        <v>35138.337</v>
      </c>
      <c r="D26" s="18">
        <f t="shared" si="1"/>
        <v>2928.1947500000001</v>
      </c>
      <c r="E26" s="19">
        <f t="shared" si="2"/>
        <v>17.782559210526315</v>
      </c>
      <c r="F26" s="19">
        <f t="shared" si="3"/>
        <v>8.8912796052631577</v>
      </c>
      <c r="G26" s="19">
        <f t="shared" si="4"/>
        <v>3.5565118421052633</v>
      </c>
      <c r="H26" s="20">
        <f t="shared" si="5"/>
        <v>16.893431249999999</v>
      </c>
    </row>
    <row r="27" spans="1:8" x14ac:dyDescent="0.2">
      <c r="A27" s="8">
        <f t="shared" si="6"/>
        <v>20</v>
      </c>
      <c r="B27" s="18">
        <v>35729.589999999997</v>
      </c>
      <c r="C27" s="18">
        <f t="shared" si="0"/>
        <v>36444.181799999998</v>
      </c>
      <c r="D27" s="18">
        <f t="shared" si="1"/>
        <v>3037.0151499999997</v>
      </c>
      <c r="E27" s="19">
        <f t="shared" si="2"/>
        <v>18.443411842105263</v>
      </c>
      <c r="F27" s="19">
        <f t="shared" si="3"/>
        <v>9.2217059210526315</v>
      </c>
      <c r="G27" s="19">
        <f t="shared" si="4"/>
        <v>3.6886823684210528</v>
      </c>
      <c r="H27" s="20">
        <f t="shared" si="5"/>
        <v>17.521241249999999</v>
      </c>
    </row>
    <row r="28" spans="1:8" x14ac:dyDescent="0.2">
      <c r="A28" s="8">
        <f t="shared" si="6"/>
        <v>21</v>
      </c>
      <c r="B28" s="18">
        <v>35729.589999999997</v>
      </c>
      <c r="C28" s="18">
        <f t="shared" si="0"/>
        <v>36444.181799999998</v>
      </c>
      <c r="D28" s="18">
        <f t="shared" si="1"/>
        <v>3037.0151499999997</v>
      </c>
      <c r="E28" s="19">
        <f t="shared" si="2"/>
        <v>18.443411842105263</v>
      </c>
      <c r="F28" s="19">
        <f t="shared" si="3"/>
        <v>9.2217059210526315</v>
      </c>
      <c r="G28" s="19">
        <f t="shared" si="4"/>
        <v>3.6886823684210528</v>
      </c>
      <c r="H28" s="20">
        <f t="shared" si="5"/>
        <v>17.521241249999999</v>
      </c>
    </row>
    <row r="29" spans="1:8" x14ac:dyDescent="0.2">
      <c r="A29" s="8">
        <f t="shared" si="6"/>
        <v>22</v>
      </c>
      <c r="B29" s="18">
        <v>37009.83</v>
      </c>
      <c r="C29" s="18">
        <f t="shared" si="0"/>
        <v>37750.026600000005</v>
      </c>
      <c r="D29" s="18">
        <f t="shared" si="1"/>
        <v>3145.8355500000002</v>
      </c>
      <c r="E29" s="19">
        <f t="shared" si="2"/>
        <v>19.104264473684214</v>
      </c>
      <c r="F29" s="19">
        <f t="shared" si="3"/>
        <v>9.5521322368421071</v>
      </c>
      <c r="G29" s="19">
        <f t="shared" si="4"/>
        <v>3.8208528947368428</v>
      </c>
      <c r="H29" s="20">
        <f t="shared" si="5"/>
        <v>18.149051250000003</v>
      </c>
    </row>
    <row r="30" spans="1:8" x14ac:dyDescent="0.2">
      <c r="A30" s="8">
        <f t="shared" si="6"/>
        <v>23</v>
      </c>
      <c r="B30" s="18">
        <v>38290.04</v>
      </c>
      <c r="C30" s="18">
        <f t="shared" si="0"/>
        <v>39055.840799999998</v>
      </c>
      <c r="D30" s="18">
        <f t="shared" si="1"/>
        <v>3254.6534000000001</v>
      </c>
      <c r="E30" s="19">
        <f t="shared" si="2"/>
        <v>19.765101619433196</v>
      </c>
      <c r="F30" s="19">
        <f t="shared" si="3"/>
        <v>9.8825508097165979</v>
      </c>
      <c r="G30" s="19">
        <f t="shared" si="4"/>
        <v>3.9530203238866393</v>
      </c>
      <c r="H30" s="20">
        <f t="shared" si="5"/>
        <v>18.776846538461538</v>
      </c>
    </row>
    <row r="31" spans="1:8" x14ac:dyDescent="0.2">
      <c r="A31" s="8">
        <f t="shared" si="6"/>
        <v>24</v>
      </c>
      <c r="B31" s="18">
        <v>39570.28</v>
      </c>
      <c r="C31" s="18">
        <f t="shared" si="0"/>
        <v>40361.685599999997</v>
      </c>
      <c r="D31" s="18">
        <f t="shared" si="1"/>
        <v>3363.4737999999998</v>
      </c>
      <c r="E31" s="19">
        <f t="shared" si="2"/>
        <v>20.425954251012143</v>
      </c>
      <c r="F31" s="19">
        <f t="shared" si="3"/>
        <v>10.212977125506072</v>
      </c>
      <c r="G31" s="19">
        <f t="shared" si="4"/>
        <v>4.0851908502024283</v>
      </c>
      <c r="H31" s="20">
        <f t="shared" si="5"/>
        <v>19.404656538461538</v>
      </c>
    </row>
    <row r="32" spans="1:8" x14ac:dyDescent="0.2">
      <c r="A32" s="8">
        <f t="shared" si="6"/>
        <v>25</v>
      </c>
      <c r="B32" s="18">
        <v>39642.07</v>
      </c>
      <c r="C32" s="18">
        <f t="shared" si="0"/>
        <v>40434.911399999997</v>
      </c>
      <c r="D32" s="18">
        <f t="shared" si="1"/>
        <v>3369.5759499999999</v>
      </c>
      <c r="E32" s="19">
        <f t="shared" si="2"/>
        <v>20.46301184210526</v>
      </c>
      <c r="F32" s="19">
        <f t="shared" si="3"/>
        <v>10.23150592105263</v>
      </c>
      <c r="G32" s="19">
        <f t="shared" si="4"/>
        <v>4.0926023684210522</v>
      </c>
      <c r="H32" s="20">
        <f t="shared" si="5"/>
        <v>19.43986125</v>
      </c>
    </row>
    <row r="33" spans="1:8" x14ac:dyDescent="0.2">
      <c r="A33" s="8">
        <f t="shared" si="6"/>
        <v>26</v>
      </c>
      <c r="B33" s="18">
        <v>39708.6</v>
      </c>
      <c r="C33" s="18">
        <f t="shared" si="0"/>
        <v>40502.771999999997</v>
      </c>
      <c r="D33" s="18">
        <f t="shared" si="1"/>
        <v>3375.2309999999998</v>
      </c>
      <c r="E33" s="19">
        <f t="shared" si="2"/>
        <v>20.497354251012144</v>
      </c>
      <c r="F33" s="19">
        <f t="shared" si="3"/>
        <v>10.248677125506072</v>
      </c>
      <c r="G33" s="19">
        <f t="shared" si="4"/>
        <v>4.0994708502024286</v>
      </c>
      <c r="H33" s="20">
        <f t="shared" si="5"/>
        <v>19.472486538461538</v>
      </c>
    </row>
    <row r="34" spans="1:8" x14ac:dyDescent="0.2">
      <c r="A34" s="8">
        <f t="shared" si="6"/>
        <v>27</v>
      </c>
      <c r="B34" s="18">
        <v>39770.230000000003</v>
      </c>
      <c r="C34" s="18">
        <f t="shared" si="0"/>
        <v>40565.634600000005</v>
      </c>
      <c r="D34" s="18">
        <f t="shared" si="1"/>
        <v>3380.4695500000003</v>
      </c>
      <c r="E34" s="19">
        <f t="shared" si="2"/>
        <v>20.529167307692312</v>
      </c>
      <c r="F34" s="19">
        <f t="shared" si="3"/>
        <v>10.264583653846156</v>
      </c>
      <c r="G34" s="19">
        <f t="shared" si="4"/>
        <v>4.1058334615384622</v>
      </c>
      <c r="H34" s="20">
        <f t="shared" si="5"/>
        <v>19.502708942307695</v>
      </c>
    </row>
    <row r="35" spans="1:8" x14ac:dyDescent="0.2">
      <c r="A35" s="8">
        <f t="shared" si="6"/>
        <v>28</v>
      </c>
      <c r="B35" s="18">
        <v>39827.33</v>
      </c>
      <c r="C35" s="18">
        <f t="shared" si="0"/>
        <v>40623.876600000003</v>
      </c>
      <c r="D35" s="18">
        <f t="shared" si="1"/>
        <v>3385.32305</v>
      </c>
      <c r="E35" s="19">
        <f t="shared" si="2"/>
        <v>20.558642004048586</v>
      </c>
      <c r="F35" s="19">
        <f t="shared" si="3"/>
        <v>10.279321002024293</v>
      </c>
      <c r="G35" s="19">
        <f t="shared" si="4"/>
        <v>4.1117284008097172</v>
      </c>
      <c r="H35" s="20">
        <f t="shared" si="5"/>
        <v>19.530709903846155</v>
      </c>
    </row>
    <row r="36" spans="1:8" x14ac:dyDescent="0.2">
      <c r="A36" s="8">
        <f t="shared" si="6"/>
        <v>29</v>
      </c>
      <c r="B36" s="18">
        <v>39880.199999999997</v>
      </c>
      <c r="C36" s="18">
        <f t="shared" si="0"/>
        <v>40677.803999999996</v>
      </c>
      <c r="D36" s="18">
        <f t="shared" si="1"/>
        <v>3389.817</v>
      </c>
      <c r="E36" s="19">
        <f t="shared" si="2"/>
        <v>20.585933198380566</v>
      </c>
      <c r="F36" s="19">
        <f t="shared" si="3"/>
        <v>10.292966599190283</v>
      </c>
      <c r="G36" s="19">
        <f t="shared" si="4"/>
        <v>4.1171866396761132</v>
      </c>
      <c r="H36" s="20">
        <f t="shared" si="5"/>
        <v>19.556636538461536</v>
      </c>
    </row>
    <row r="37" spans="1:8" x14ac:dyDescent="0.2">
      <c r="A37" s="8">
        <f t="shared" si="6"/>
        <v>30</v>
      </c>
      <c r="B37" s="18">
        <v>39929.21</v>
      </c>
      <c r="C37" s="18">
        <f t="shared" si="0"/>
        <v>40727.794199999997</v>
      </c>
      <c r="D37" s="18">
        <f t="shared" si="1"/>
        <v>3393.9828499999999</v>
      </c>
      <c r="E37" s="19">
        <f t="shared" si="2"/>
        <v>20.611231882591092</v>
      </c>
      <c r="F37" s="19">
        <f t="shared" si="3"/>
        <v>10.305615941295546</v>
      </c>
      <c r="G37" s="19">
        <f t="shared" si="4"/>
        <v>4.122246376518218</v>
      </c>
      <c r="H37" s="20">
        <f t="shared" si="5"/>
        <v>19.580670288461537</v>
      </c>
    </row>
    <row r="38" spans="1:8" x14ac:dyDescent="0.2">
      <c r="A38" s="8">
        <f t="shared" si="6"/>
        <v>31</v>
      </c>
      <c r="B38" s="18">
        <v>39974.58</v>
      </c>
      <c r="C38" s="18">
        <f t="shared" si="0"/>
        <v>40774.071600000003</v>
      </c>
      <c r="D38" s="18">
        <f t="shared" si="1"/>
        <v>3397.8393000000001</v>
      </c>
      <c r="E38" s="19">
        <f t="shared" si="2"/>
        <v>20.6346516194332</v>
      </c>
      <c r="F38" s="19">
        <f t="shared" si="3"/>
        <v>10.3173258097166</v>
      </c>
      <c r="G38" s="19">
        <f t="shared" si="4"/>
        <v>4.1269303238866399</v>
      </c>
      <c r="H38" s="20">
        <f t="shared" si="5"/>
        <v>19.60291903846154</v>
      </c>
    </row>
    <row r="39" spans="1:8" x14ac:dyDescent="0.2">
      <c r="A39" s="8">
        <f t="shared" si="6"/>
        <v>32</v>
      </c>
      <c r="B39" s="18">
        <v>40016.589999999997</v>
      </c>
      <c r="C39" s="18">
        <f t="shared" si="0"/>
        <v>40816.921799999996</v>
      </c>
      <c r="D39" s="18">
        <f t="shared" si="1"/>
        <v>3401.4101499999997</v>
      </c>
      <c r="E39" s="19">
        <f t="shared" si="2"/>
        <v>20.656336943319836</v>
      </c>
      <c r="F39" s="19">
        <f t="shared" si="3"/>
        <v>10.328168471659918</v>
      </c>
      <c r="G39" s="19">
        <f t="shared" si="4"/>
        <v>4.131267388663967</v>
      </c>
      <c r="H39" s="20">
        <f t="shared" si="5"/>
        <v>19.623520096153843</v>
      </c>
    </row>
    <row r="40" spans="1:8" x14ac:dyDescent="0.2">
      <c r="A40" s="8">
        <f t="shared" si="6"/>
        <v>33</v>
      </c>
      <c r="B40" s="18">
        <v>40055.49</v>
      </c>
      <c r="C40" s="18">
        <f t="shared" si="0"/>
        <v>40856.599799999996</v>
      </c>
      <c r="D40" s="18">
        <f t="shared" si="1"/>
        <v>3404.7166499999998</v>
      </c>
      <c r="E40" s="19">
        <f t="shared" si="2"/>
        <v>20.676416902834006</v>
      </c>
      <c r="F40" s="19">
        <f t="shared" si="3"/>
        <v>10.338208451417003</v>
      </c>
      <c r="G40" s="19">
        <f t="shared" si="4"/>
        <v>4.1352833805668014</v>
      </c>
      <c r="H40" s="20">
        <f t="shared" si="5"/>
        <v>19.642596057692305</v>
      </c>
    </row>
    <row r="41" spans="1:8" x14ac:dyDescent="0.2">
      <c r="A41" s="8">
        <f t="shared" si="6"/>
        <v>34</v>
      </c>
      <c r="B41" s="18">
        <v>40091.53</v>
      </c>
      <c r="C41" s="18">
        <f t="shared" si="0"/>
        <v>40893.3606</v>
      </c>
      <c r="D41" s="18">
        <f t="shared" si="1"/>
        <v>3407.7800499999998</v>
      </c>
      <c r="E41" s="19">
        <f t="shared" si="2"/>
        <v>20.695020546558705</v>
      </c>
      <c r="F41" s="19">
        <f t="shared" si="3"/>
        <v>10.347510273279353</v>
      </c>
      <c r="G41" s="19">
        <f t="shared" si="4"/>
        <v>4.1390041093117409</v>
      </c>
      <c r="H41" s="20">
        <f t="shared" si="5"/>
        <v>19.66026951923077</v>
      </c>
    </row>
    <row r="42" spans="1:8" x14ac:dyDescent="0.2">
      <c r="A42" s="21">
        <f t="shared" si="6"/>
        <v>35</v>
      </c>
      <c r="B42" s="22">
        <v>40124.870000000003</v>
      </c>
      <c r="C42" s="22">
        <f t="shared" si="0"/>
        <v>40927.367400000003</v>
      </c>
      <c r="D42" s="22">
        <f t="shared" si="1"/>
        <v>3410.6139499999999</v>
      </c>
      <c r="E42" s="23">
        <f t="shared" si="2"/>
        <v>20.712230465587044</v>
      </c>
      <c r="F42" s="23">
        <f t="shared" si="3"/>
        <v>10.356115232793522</v>
      </c>
      <c r="G42" s="23">
        <f t="shared" si="4"/>
        <v>4.1424460931174085</v>
      </c>
      <c r="H42" s="24">
        <f t="shared" si="5"/>
        <v>19.676618942307694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33</v>
      </c>
      <c r="B1" s="1" t="s">
        <v>34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7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25061.73</v>
      </c>
      <c r="C7" s="18">
        <f t="shared" ref="C7:C42" si="0">B7*$D$3</f>
        <v>25562.964599999999</v>
      </c>
      <c r="D7" s="18">
        <f t="shared" ref="D7:D42" si="1">B7/12*$D$3</f>
        <v>2130.2470499999999</v>
      </c>
      <c r="E7" s="19">
        <f t="shared" ref="E7:E42" si="2">C7/1976</f>
        <v>12.936722975708502</v>
      </c>
      <c r="F7" s="19">
        <f>E7/2</f>
        <v>6.468361487854251</v>
      </c>
      <c r="G7" s="19">
        <f>E7/5</f>
        <v>2.5873445951417002</v>
      </c>
      <c r="H7" s="20">
        <f>C7/2080</f>
        <v>12.289886826923077</v>
      </c>
    </row>
    <row r="8" spans="1:8" x14ac:dyDescent="0.2">
      <c r="A8" s="8">
        <f>A7+1</f>
        <v>1</v>
      </c>
      <c r="B8" s="18">
        <v>26037.58</v>
      </c>
      <c r="C8" s="18">
        <f t="shared" si="0"/>
        <v>26558.331600000001</v>
      </c>
      <c r="D8" s="18">
        <f t="shared" si="1"/>
        <v>2213.1943000000006</v>
      </c>
      <c r="E8" s="19">
        <f t="shared" si="2"/>
        <v>13.4404512145749</v>
      </c>
      <c r="F8" s="19">
        <f t="shared" ref="F8:F42" si="3">E8/2</f>
        <v>6.7202256072874498</v>
      </c>
      <c r="G8" s="19">
        <f t="shared" ref="G8:G42" si="4">E8/5</f>
        <v>2.68809024291498</v>
      </c>
      <c r="H8" s="20">
        <f t="shared" ref="H8:H42" si="5">C8/2080</f>
        <v>12.768428653846154</v>
      </c>
    </row>
    <row r="9" spans="1:8" x14ac:dyDescent="0.2">
      <c r="A9" s="8">
        <f t="shared" ref="A9:A42" si="6">A8+1</f>
        <v>2</v>
      </c>
      <c r="B9" s="18">
        <v>27013.42</v>
      </c>
      <c r="C9" s="18">
        <f t="shared" si="0"/>
        <v>27553.688399999999</v>
      </c>
      <c r="D9" s="18">
        <f t="shared" si="1"/>
        <v>2296.1406999999999</v>
      </c>
      <c r="E9" s="19">
        <f t="shared" si="2"/>
        <v>13.944174291497974</v>
      </c>
      <c r="F9" s="19">
        <f t="shared" si="3"/>
        <v>6.9720871457489872</v>
      </c>
      <c r="G9" s="19">
        <f t="shared" si="4"/>
        <v>2.788834858299595</v>
      </c>
      <c r="H9" s="20">
        <f t="shared" si="5"/>
        <v>13.246965576923076</v>
      </c>
    </row>
    <row r="10" spans="1:8" x14ac:dyDescent="0.2">
      <c r="A10" s="8">
        <f t="shared" si="6"/>
        <v>3</v>
      </c>
      <c r="B10" s="18">
        <v>27989.279999999999</v>
      </c>
      <c r="C10" s="18">
        <f t="shared" si="0"/>
        <v>28549.065599999998</v>
      </c>
      <c r="D10" s="18">
        <f t="shared" si="1"/>
        <v>2379.0888</v>
      </c>
      <c r="E10" s="19">
        <f t="shared" si="2"/>
        <v>14.447907692307691</v>
      </c>
      <c r="F10" s="19">
        <f t="shared" si="3"/>
        <v>7.2239538461538455</v>
      </c>
      <c r="G10" s="19">
        <f t="shared" si="4"/>
        <v>2.8895815384615382</v>
      </c>
      <c r="H10" s="20">
        <f t="shared" si="5"/>
        <v>13.725512307692307</v>
      </c>
    </row>
    <row r="11" spans="1:8" x14ac:dyDescent="0.2">
      <c r="A11" s="8">
        <f t="shared" si="6"/>
        <v>4</v>
      </c>
      <c r="B11" s="18">
        <v>28965.119999999999</v>
      </c>
      <c r="C11" s="18">
        <f t="shared" si="0"/>
        <v>29544.422399999999</v>
      </c>
      <c r="D11" s="18">
        <f t="shared" si="1"/>
        <v>2462.0351999999998</v>
      </c>
      <c r="E11" s="19">
        <f t="shared" si="2"/>
        <v>14.95163076923077</v>
      </c>
      <c r="F11" s="19">
        <f t="shared" si="3"/>
        <v>7.4758153846153848</v>
      </c>
      <c r="G11" s="19">
        <f t="shared" si="4"/>
        <v>2.9903261538461541</v>
      </c>
      <c r="H11" s="20">
        <f t="shared" si="5"/>
        <v>14.204049230769231</v>
      </c>
    </row>
    <row r="12" spans="1:8" x14ac:dyDescent="0.2">
      <c r="A12" s="8">
        <f t="shared" si="6"/>
        <v>5</v>
      </c>
      <c r="B12" s="18">
        <v>28965.119999999999</v>
      </c>
      <c r="C12" s="18">
        <f t="shared" si="0"/>
        <v>29544.422399999999</v>
      </c>
      <c r="D12" s="18">
        <f t="shared" si="1"/>
        <v>2462.0351999999998</v>
      </c>
      <c r="E12" s="19">
        <f t="shared" si="2"/>
        <v>14.95163076923077</v>
      </c>
      <c r="F12" s="19">
        <f t="shared" si="3"/>
        <v>7.4758153846153848</v>
      </c>
      <c r="G12" s="19">
        <f t="shared" si="4"/>
        <v>2.9903261538461541</v>
      </c>
      <c r="H12" s="20">
        <f t="shared" si="5"/>
        <v>14.204049230769231</v>
      </c>
    </row>
    <row r="13" spans="1:8" x14ac:dyDescent="0.2">
      <c r="A13" s="8">
        <f t="shared" si="6"/>
        <v>6</v>
      </c>
      <c r="B13" s="18">
        <v>29718.63</v>
      </c>
      <c r="C13" s="18">
        <f t="shared" si="0"/>
        <v>30313.0026</v>
      </c>
      <c r="D13" s="18">
        <f t="shared" si="1"/>
        <v>2526.0835500000003</v>
      </c>
      <c r="E13" s="19">
        <f t="shared" si="2"/>
        <v>15.340588360323887</v>
      </c>
      <c r="F13" s="19">
        <f t="shared" si="3"/>
        <v>7.6702941801619433</v>
      </c>
      <c r="G13" s="19">
        <f t="shared" si="4"/>
        <v>3.0681176720647771</v>
      </c>
      <c r="H13" s="20">
        <f t="shared" si="5"/>
        <v>14.573558942307692</v>
      </c>
    </row>
    <row r="14" spans="1:8" x14ac:dyDescent="0.2">
      <c r="A14" s="8">
        <f t="shared" si="6"/>
        <v>7</v>
      </c>
      <c r="B14" s="18">
        <v>29718.63</v>
      </c>
      <c r="C14" s="18">
        <f t="shared" si="0"/>
        <v>30313.0026</v>
      </c>
      <c r="D14" s="18">
        <f t="shared" si="1"/>
        <v>2526.0835500000003</v>
      </c>
      <c r="E14" s="19">
        <f t="shared" si="2"/>
        <v>15.340588360323887</v>
      </c>
      <c r="F14" s="19">
        <f t="shared" si="3"/>
        <v>7.6702941801619433</v>
      </c>
      <c r="G14" s="19">
        <f t="shared" si="4"/>
        <v>3.0681176720647771</v>
      </c>
      <c r="H14" s="20">
        <f t="shared" si="5"/>
        <v>14.573558942307692</v>
      </c>
    </row>
    <row r="15" spans="1:8" x14ac:dyDescent="0.2">
      <c r="A15" s="8">
        <f t="shared" si="6"/>
        <v>8</v>
      </c>
      <c r="B15" s="18">
        <v>31109.49</v>
      </c>
      <c r="C15" s="18">
        <f t="shared" si="0"/>
        <v>31731.679800000002</v>
      </c>
      <c r="D15" s="18">
        <f t="shared" si="1"/>
        <v>2644.30665</v>
      </c>
      <c r="E15" s="19">
        <f t="shared" si="2"/>
        <v>16.058542408906884</v>
      </c>
      <c r="F15" s="19">
        <f t="shared" si="3"/>
        <v>8.0292712044534422</v>
      </c>
      <c r="G15" s="19">
        <f t="shared" si="4"/>
        <v>3.2117084817813768</v>
      </c>
      <c r="H15" s="20">
        <f t="shared" si="5"/>
        <v>15.25561528846154</v>
      </c>
    </row>
    <row r="16" spans="1:8" x14ac:dyDescent="0.2">
      <c r="A16" s="8">
        <f t="shared" si="6"/>
        <v>9</v>
      </c>
      <c r="B16" s="18">
        <v>31109.49</v>
      </c>
      <c r="C16" s="18">
        <f t="shared" si="0"/>
        <v>31731.679800000002</v>
      </c>
      <c r="D16" s="18">
        <f t="shared" si="1"/>
        <v>2644.30665</v>
      </c>
      <c r="E16" s="19">
        <f t="shared" si="2"/>
        <v>16.058542408906884</v>
      </c>
      <c r="F16" s="19">
        <f t="shared" si="3"/>
        <v>8.0292712044534422</v>
      </c>
      <c r="G16" s="19">
        <f t="shared" si="4"/>
        <v>3.2117084817813768</v>
      </c>
      <c r="H16" s="20">
        <f t="shared" si="5"/>
        <v>15.25561528846154</v>
      </c>
    </row>
    <row r="17" spans="1:8" x14ac:dyDescent="0.2">
      <c r="A17" s="8">
        <f t="shared" si="6"/>
        <v>10</v>
      </c>
      <c r="B17" s="18">
        <v>32273.3</v>
      </c>
      <c r="C17" s="18">
        <f t="shared" si="0"/>
        <v>32918.766000000003</v>
      </c>
      <c r="D17" s="18">
        <f t="shared" si="1"/>
        <v>2743.2305000000001</v>
      </c>
      <c r="E17" s="19">
        <f t="shared" si="2"/>
        <v>16.659294534412957</v>
      </c>
      <c r="F17" s="19">
        <f t="shared" si="3"/>
        <v>8.3296472672064787</v>
      </c>
      <c r="G17" s="19">
        <f t="shared" si="4"/>
        <v>3.3318589068825917</v>
      </c>
      <c r="H17" s="20">
        <f t="shared" si="5"/>
        <v>15.826329807692309</v>
      </c>
    </row>
    <row r="18" spans="1:8" x14ac:dyDescent="0.2">
      <c r="A18" s="8">
        <f t="shared" si="6"/>
        <v>11</v>
      </c>
      <c r="B18" s="18">
        <v>32273.3</v>
      </c>
      <c r="C18" s="18">
        <f t="shared" si="0"/>
        <v>32918.766000000003</v>
      </c>
      <c r="D18" s="18">
        <f t="shared" si="1"/>
        <v>2743.2305000000001</v>
      </c>
      <c r="E18" s="19">
        <f t="shared" si="2"/>
        <v>16.659294534412957</v>
      </c>
      <c r="F18" s="19">
        <f t="shared" si="3"/>
        <v>8.3296472672064787</v>
      </c>
      <c r="G18" s="19">
        <f t="shared" si="4"/>
        <v>3.3318589068825917</v>
      </c>
      <c r="H18" s="20">
        <f t="shared" si="5"/>
        <v>15.826329807692309</v>
      </c>
    </row>
    <row r="19" spans="1:8" x14ac:dyDescent="0.2">
      <c r="A19" s="8">
        <f t="shared" si="6"/>
        <v>12</v>
      </c>
      <c r="B19" s="18">
        <v>33253.879999999997</v>
      </c>
      <c r="C19" s="18">
        <f t="shared" si="0"/>
        <v>33918.957600000002</v>
      </c>
      <c r="D19" s="18">
        <f t="shared" si="1"/>
        <v>2826.5797999999995</v>
      </c>
      <c r="E19" s="19">
        <f t="shared" si="2"/>
        <v>17.165464372469636</v>
      </c>
      <c r="F19" s="19">
        <f t="shared" si="3"/>
        <v>8.5827321862348178</v>
      </c>
      <c r="G19" s="19">
        <f t="shared" si="4"/>
        <v>3.4330928744939273</v>
      </c>
      <c r="H19" s="20">
        <f t="shared" si="5"/>
        <v>16.307191153846155</v>
      </c>
    </row>
    <row r="20" spans="1:8" x14ac:dyDescent="0.2">
      <c r="A20" s="8">
        <f t="shared" si="6"/>
        <v>13</v>
      </c>
      <c r="B20" s="18">
        <v>33253.879999999997</v>
      </c>
      <c r="C20" s="18">
        <f t="shared" si="0"/>
        <v>33918.957600000002</v>
      </c>
      <c r="D20" s="18">
        <f t="shared" si="1"/>
        <v>2826.5797999999995</v>
      </c>
      <c r="E20" s="19">
        <f t="shared" si="2"/>
        <v>17.165464372469636</v>
      </c>
      <c r="F20" s="19">
        <f t="shared" si="3"/>
        <v>8.5827321862348178</v>
      </c>
      <c r="G20" s="19">
        <f t="shared" si="4"/>
        <v>3.4330928744939273</v>
      </c>
      <c r="H20" s="20">
        <f t="shared" si="5"/>
        <v>16.307191153846155</v>
      </c>
    </row>
    <row r="21" spans="1:8" x14ac:dyDescent="0.2">
      <c r="A21" s="8">
        <f t="shared" si="6"/>
        <v>14</v>
      </c>
      <c r="B21" s="18">
        <v>34644.74</v>
      </c>
      <c r="C21" s="18">
        <f t="shared" si="0"/>
        <v>35337.6348</v>
      </c>
      <c r="D21" s="18">
        <f t="shared" si="1"/>
        <v>2944.8028999999997</v>
      </c>
      <c r="E21" s="19">
        <f t="shared" si="2"/>
        <v>17.883418421052632</v>
      </c>
      <c r="F21" s="19">
        <f t="shared" si="3"/>
        <v>8.9417092105263158</v>
      </c>
      <c r="G21" s="19">
        <f t="shared" si="4"/>
        <v>3.5766836842105265</v>
      </c>
      <c r="H21" s="20">
        <f t="shared" si="5"/>
        <v>16.989247500000001</v>
      </c>
    </row>
    <row r="22" spans="1:8" x14ac:dyDescent="0.2">
      <c r="A22" s="8">
        <f t="shared" si="6"/>
        <v>15</v>
      </c>
      <c r="B22" s="18">
        <v>34644.74</v>
      </c>
      <c r="C22" s="18">
        <f t="shared" si="0"/>
        <v>35337.6348</v>
      </c>
      <c r="D22" s="18">
        <f t="shared" si="1"/>
        <v>2944.8028999999997</v>
      </c>
      <c r="E22" s="19">
        <f t="shared" si="2"/>
        <v>17.883418421052632</v>
      </c>
      <c r="F22" s="19">
        <f t="shared" si="3"/>
        <v>8.9417092105263158</v>
      </c>
      <c r="G22" s="19">
        <f t="shared" si="4"/>
        <v>3.5766836842105265</v>
      </c>
      <c r="H22" s="20">
        <f t="shared" si="5"/>
        <v>16.989247500000001</v>
      </c>
    </row>
    <row r="23" spans="1:8" x14ac:dyDescent="0.2">
      <c r="A23" s="8">
        <f t="shared" si="6"/>
        <v>16</v>
      </c>
      <c r="B23" s="18">
        <v>36035.599999999999</v>
      </c>
      <c r="C23" s="18">
        <f t="shared" si="0"/>
        <v>36756.311999999998</v>
      </c>
      <c r="D23" s="18">
        <f t="shared" si="1"/>
        <v>3063.0260000000003</v>
      </c>
      <c r="E23" s="19">
        <f t="shared" si="2"/>
        <v>18.601372469635628</v>
      </c>
      <c r="F23" s="19">
        <f t="shared" si="3"/>
        <v>9.3006862348178139</v>
      </c>
      <c r="G23" s="19">
        <f t="shared" si="4"/>
        <v>3.7202744939271257</v>
      </c>
      <c r="H23" s="20">
        <f t="shared" si="5"/>
        <v>17.671303846153844</v>
      </c>
    </row>
    <row r="24" spans="1:8" x14ac:dyDescent="0.2">
      <c r="A24" s="8">
        <f t="shared" si="6"/>
        <v>17</v>
      </c>
      <c r="B24" s="18">
        <v>36035.599999999999</v>
      </c>
      <c r="C24" s="18">
        <f t="shared" si="0"/>
        <v>36756.311999999998</v>
      </c>
      <c r="D24" s="18">
        <f t="shared" si="1"/>
        <v>3063.0260000000003</v>
      </c>
      <c r="E24" s="19">
        <f t="shared" si="2"/>
        <v>18.601372469635628</v>
      </c>
      <c r="F24" s="19">
        <f t="shared" si="3"/>
        <v>9.3006862348178139</v>
      </c>
      <c r="G24" s="19">
        <f t="shared" si="4"/>
        <v>3.7202744939271257</v>
      </c>
      <c r="H24" s="20">
        <f t="shared" si="5"/>
        <v>17.671303846153844</v>
      </c>
    </row>
    <row r="25" spans="1:8" x14ac:dyDescent="0.2">
      <c r="A25" s="8">
        <f t="shared" si="6"/>
        <v>18</v>
      </c>
      <c r="B25" s="18">
        <v>37426.47</v>
      </c>
      <c r="C25" s="18">
        <f t="shared" si="0"/>
        <v>38174.999400000001</v>
      </c>
      <c r="D25" s="18">
        <f t="shared" si="1"/>
        <v>3181.2499499999999</v>
      </c>
      <c r="E25" s="19">
        <f t="shared" si="2"/>
        <v>19.319331680161945</v>
      </c>
      <c r="F25" s="19">
        <f t="shared" si="3"/>
        <v>9.6596658400809723</v>
      </c>
      <c r="G25" s="19">
        <f t="shared" si="4"/>
        <v>3.8638663360323888</v>
      </c>
      <c r="H25" s="20">
        <f t="shared" si="5"/>
        <v>18.353365096153848</v>
      </c>
    </row>
    <row r="26" spans="1:8" x14ac:dyDescent="0.2">
      <c r="A26" s="8">
        <f t="shared" si="6"/>
        <v>19</v>
      </c>
      <c r="B26" s="18">
        <v>37426.47</v>
      </c>
      <c r="C26" s="18">
        <f t="shared" si="0"/>
        <v>38174.999400000001</v>
      </c>
      <c r="D26" s="18">
        <f t="shared" si="1"/>
        <v>3181.2499499999999</v>
      </c>
      <c r="E26" s="19">
        <f t="shared" si="2"/>
        <v>19.319331680161945</v>
      </c>
      <c r="F26" s="19">
        <f t="shared" si="3"/>
        <v>9.6596658400809723</v>
      </c>
      <c r="G26" s="19">
        <f t="shared" si="4"/>
        <v>3.8638663360323888</v>
      </c>
      <c r="H26" s="20">
        <f t="shared" si="5"/>
        <v>18.353365096153848</v>
      </c>
    </row>
    <row r="27" spans="1:8" x14ac:dyDescent="0.2">
      <c r="A27" s="8">
        <f t="shared" si="6"/>
        <v>20</v>
      </c>
      <c r="B27" s="18">
        <v>38817.33</v>
      </c>
      <c r="C27" s="18">
        <f t="shared" si="0"/>
        <v>39593.676599999999</v>
      </c>
      <c r="D27" s="18">
        <f t="shared" si="1"/>
        <v>3299.4730500000001</v>
      </c>
      <c r="E27" s="19">
        <f t="shared" si="2"/>
        <v>20.037285728744937</v>
      </c>
      <c r="F27" s="19">
        <f t="shared" si="3"/>
        <v>10.018642864372469</v>
      </c>
      <c r="G27" s="19">
        <f t="shared" si="4"/>
        <v>4.0074571457489876</v>
      </c>
      <c r="H27" s="20">
        <f t="shared" si="5"/>
        <v>19.03542144230769</v>
      </c>
    </row>
    <row r="28" spans="1:8" x14ac:dyDescent="0.2">
      <c r="A28" s="8">
        <f t="shared" si="6"/>
        <v>21</v>
      </c>
      <c r="B28" s="18">
        <v>38817.33</v>
      </c>
      <c r="C28" s="18">
        <f t="shared" si="0"/>
        <v>39593.676599999999</v>
      </c>
      <c r="D28" s="18">
        <f t="shared" si="1"/>
        <v>3299.4730500000001</v>
      </c>
      <c r="E28" s="19">
        <f t="shared" si="2"/>
        <v>20.037285728744937</v>
      </c>
      <c r="F28" s="19">
        <f t="shared" si="3"/>
        <v>10.018642864372469</v>
      </c>
      <c r="G28" s="19">
        <f t="shared" si="4"/>
        <v>4.0074571457489876</v>
      </c>
      <c r="H28" s="20">
        <f t="shared" si="5"/>
        <v>19.03542144230769</v>
      </c>
    </row>
    <row r="29" spans="1:8" x14ac:dyDescent="0.2">
      <c r="A29" s="8">
        <f t="shared" si="6"/>
        <v>22</v>
      </c>
      <c r="B29" s="18">
        <v>40208.19</v>
      </c>
      <c r="C29" s="18">
        <f t="shared" si="0"/>
        <v>41012.353800000004</v>
      </c>
      <c r="D29" s="18">
        <f t="shared" si="1"/>
        <v>3417.6961500000002</v>
      </c>
      <c r="E29" s="19">
        <f t="shared" si="2"/>
        <v>20.755239777327937</v>
      </c>
      <c r="F29" s="19">
        <f t="shared" si="3"/>
        <v>10.377619888663968</v>
      </c>
      <c r="G29" s="19">
        <f t="shared" si="4"/>
        <v>4.1510479554655877</v>
      </c>
      <c r="H29" s="20">
        <f t="shared" si="5"/>
        <v>19.71747778846154</v>
      </c>
    </row>
    <row r="30" spans="1:8" x14ac:dyDescent="0.2">
      <c r="A30" s="8">
        <f t="shared" si="6"/>
        <v>23</v>
      </c>
      <c r="B30" s="18">
        <v>41599.06</v>
      </c>
      <c r="C30" s="18">
        <f t="shared" si="0"/>
        <v>42431.0412</v>
      </c>
      <c r="D30" s="18">
        <f t="shared" si="1"/>
        <v>3535.9200999999998</v>
      </c>
      <c r="E30" s="19">
        <f t="shared" si="2"/>
        <v>21.47319898785425</v>
      </c>
      <c r="F30" s="19">
        <f t="shared" si="3"/>
        <v>10.736599493927125</v>
      </c>
      <c r="G30" s="19">
        <f t="shared" si="4"/>
        <v>4.2946397975708503</v>
      </c>
      <c r="H30" s="20">
        <f t="shared" si="5"/>
        <v>20.399539038461537</v>
      </c>
    </row>
    <row r="31" spans="1:8" x14ac:dyDescent="0.2">
      <c r="A31" s="8">
        <f t="shared" si="6"/>
        <v>24</v>
      </c>
      <c r="B31" s="18">
        <v>42989.919999999998</v>
      </c>
      <c r="C31" s="18">
        <f t="shared" si="0"/>
        <v>43849.718399999998</v>
      </c>
      <c r="D31" s="18">
        <f t="shared" si="1"/>
        <v>3654.1432</v>
      </c>
      <c r="E31" s="19">
        <f t="shared" si="2"/>
        <v>22.191153036437246</v>
      </c>
      <c r="F31" s="19">
        <f t="shared" si="3"/>
        <v>11.095576518218623</v>
      </c>
      <c r="G31" s="19">
        <f t="shared" si="4"/>
        <v>4.4382306072874496</v>
      </c>
      <c r="H31" s="20">
        <f t="shared" si="5"/>
        <v>21.081595384615383</v>
      </c>
    </row>
    <row r="32" spans="1:8" x14ac:dyDescent="0.2">
      <c r="A32" s="8">
        <f t="shared" si="6"/>
        <v>25</v>
      </c>
      <c r="B32" s="18">
        <v>43067.92</v>
      </c>
      <c r="C32" s="18">
        <f t="shared" si="0"/>
        <v>43929.278399999996</v>
      </c>
      <c r="D32" s="18">
        <f t="shared" si="1"/>
        <v>3660.7732000000001</v>
      </c>
      <c r="E32" s="19">
        <f t="shared" si="2"/>
        <v>22.231416194331981</v>
      </c>
      <c r="F32" s="19">
        <f t="shared" si="3"/>
        <v>11.115708097165991</v>
      </c>
      <c r="G32" s="19">
        <f t="shared" si="4"/>
        <v>4.4462832388663962</v>
      </c>
      <c r="H32" s="20">
        <f t="shared" si="5"/>
        <v>21.119845384615381</v>
      </c>
    </row>
    <row r="33" spans="1:8" x14ac:dyDescent="0.2">
      <c r="A33" s="8">
        <f t="shared" si="6"/>
        <v>26</v>
      </c>
      <c r="B33" s="18">
        <v>43140.19</v>
      </c>
      <c r="C33" s="18">
        <f t="shared" si="0"/>
        <v>44002.993800000004</v>
      </c>
      <c r="D33" s="18">
        <f t="shared" si="1"/>
        <v>3666.91615</v>
      </c>
      <c r="E33" s="19">
        <f t="shared" si="2"/>
        <v>22.268721558704456</v>
      </c>
      <c r="F33" s="19">
        <f t="shared" si="3"/>
        <v>11.134360779352228</v>
      </c>
      <c r="G33" s="19">
        <f t="shared" si="4"/>
        <v>4.4537443117408912</v>
      </c>
      <c r="H33" s="20">
        <f t="shared" si="5"/>
        <v>21.155285480769233</v>
      </c>
    </row>
    <row r="34" spans="1:8" x14ac:dyDescent="0.2">
      <c r="A34" s="8">
        <f t="shared" si="6"/>
        <v>27</v>
      </c>
      <c r="B34" s="18">
        <v>43207.15</v>
      </c>
      <c r="C34" s="18">
        <f t="shared" si="0"/>
        <v>44071.293000000005</v>
      </c>
      <c r="D34" s="18">
        <f t="shared" si="1"/>
        <v>3672.6077500000001</v>
      </c>
      <c r="E34" s="19">
        <f t="shared" si="2"/>
        <v>22.303285931174091</v>
      </c>
      <c r="F34" s="19">
        <f t="shared" si="3"/>
        <v>11.151642965587046</v>
      </c>
      <c r="G34" s="19">
        <f t="shared" si="4"/>
        <v>4.4606571862348181</v>
      </c>
      <c r="H34" s="20">
        <f t="shared" si="5"/>
        <v>21.188121634615388</v>
      </c>
    </row>
    <row r="35" spans="1:8" x14ac:dyDescent="0.2">
      <c r="A35" s="8">
        <f t="shared" si="6"/>
        <v>28</v>
      </c>
      <c r="B35" s="18">
        <v>43269.18</v>
      </c>
      <c r="C35" s="18">
        <f t="shared" si="0"/>
        <v>44134.563600000001</v>
      </c>
      <c r="D35" s="18">
        <f t="shared" si="1"/>
        <v>3677.8802999999998</v>
      </c>
      <c r="E35" s="19">
        <f t="shared" si="2"/>
        <v>22.335305465587044</v>
      </c>
      <c r="F35" s="19">
        <f t="shared" si="3"/>
        <v>11.167652732793522</v>
      </c>
      <c r="G35" s="19">
        <f t="shared" si="4"/>
        <v>4.4670610931174091</v>
      </c>
      <c r="H35" s="20">
        <f t="shared" si="5"/>
        <v>21.218540192307692</v>
      </c>
    </row>
    <row r="36" spans="1:8" x14ac:dyDescent="0.2">
      <c r="A36" s="8">
        <f t="shared" si="6"/>
        <v>29</v>
      </c>
      <c r="B36" s="18">
        <v>43326.62</v>
      </c>
      <c r="C36" s="18">
        <f t="shared" si="0"/>
        <v>44193.152400000006</v>
      </c>
      <c r="D36" s="18">
        <f t="shared" si="1"/>
        <v>3682.7627000000002</v>
      </c>
      <c r="E36" s="19">
        <f t="shared" si="2"/>
        <v>22.364955668016197</v>
      </c>
      <c r="F36" s="19">
        <f t="shared" si="3"/>
        <v>11.182477834008099</v>
      </c>
      <c r="G36" s="19">
        <f t="shared" si="4"/>
        <v>4.4729911336032391</v>
      </c>
      <c r="H36" s="20">
        <f t="shared" si="5"/>
        <v>21.246707884615386</v>
      </c>
    </row>
    <row r="37" spans="1:8" x14ac:dyDescent="0.2">
      <c r="A37" s="8">
        <f t="shared" si="6"/>
        <v>30</v>
      </c>
      <c r="B37" s="18">
        <v>43379.87</v>
      </c>
      <c r="C37" s="18">
        <f t="shared" si="0"/>
        <v>44247.467400000001</v>
      </c>
      <c r="D37" s="18">
        <f t="shared" si="1"/>
        <v>3687.2889500000001</v>
      </c>
      <c r="E37" s="19">
        <f t="shared" si="2"/>
        <v>22.392443016194331</v>
      </c>
      <c r="F37" s="19">
        <f t="shared" si="3"/>
        <v>11.196221508097166</v>
      </c>
      <c r="G37" s="19">
        <f t="shared" si="4"/>
        <v>4.4784886032388664</v>
      </c>
      <c r="H37" s="20">
        <f t="shared" si="5"/>
        <v>21.272820865384617</v>
      </c>
    </row>
    <row r="38" spans="1:8" x14ac:dyDescent="0.2">
      <c r="A38" s="8">
        <f t="shared" si="6"/>
        <v>31</v>
      </c>
      <c r="B38" s="18">
        <v>43429.16</v>
      </c>
      <c r="C38" s="18">
        <f t="shared" si="0"/>
        <v>44297.743200000004</v>
      </c>
      <c r="D38" s="18">
        <f t="shared" si="1"/>
        <v>3691.4786000000004</v>
      </c>
      <c r="E38" s="19">
        <f t="shared" si="2"/>
        <v>22.417886234817814</v>
      </c>
      <c r="F38" s="19">
        <f t="shared" si="3"/>
        <v>11.208943117408907</v>
      </c>
      <c r="G38" s="19">
        <f t="shared" si="4"/>
        <v>4.4835772469635629</v>
      </c>
      <c r="H38" s="20">
        <f t="shared" si="5"/>
        <v>21.296991923076924</v>
      </c>
    </row>
    <row r="39" spans="1:8" x14ac:dyDescent="0.2">
      <c r="A39" s="8">
        <f t="shared" si="6"/>
        <v>32</v>
      </c>
      <c r="B39" s="18">
        <v>43474.81</v>
      </c>
      <c r="C39" s="18">
        <f t="shared" si="0"/>
        <v>44344.306199999999</v>
      </c>
      <c r="D39" s="18">
        <f t="shared" si="1"/>
        <v>3695.3588500000001</v>
      </c>
      <c r="E39" s="19">
        <f t="shared" si="2"/>
        <v>22.441450506072876</v>
      </c>
      <c r="F39" s="19">
        <f t="shared" si="3"/>
        <v>11.220725253036438</v>
      </c>
      <c r="G39" s="19">
        <f t="shared" si="4"/>
        <v>4.4882901012145755</v>
      </c>
      <c r="H39" s="20">
        <f t="shared" si="5"/>
        <v>21.319377980769229</v>
      </c>
    </row>
    <row r="40" spans="1:8" x14ac:dyDescent="0.2">
      <c r="A40" s="8">
        <f t="shared" si="6"/>
        <v>33</v>
      </c>
      <c r="B40" s="18">
        <v>43517.06</v>
      </c>
      <c r="C40" s="18">
        <f t="shared" si="0"/>
        <v>44387.4012</v>
      </c>
      <c r="D40" s="18">
        <f t="shared" si="1"/>
        <v>3698.9501</v>
      </c>
      <c r="E40" s="19">
        <f t="shared" si="2"/>
        <v>22.46325971659919</v>
      </c>
      <c r="F40" s="19">
        <f t="shared" si="3"/>
        <v>11.231629858299595</v>
      </c>
      <c r="G40" s="19">
        <f t="shared" si="4"/>
        <v>4.4926519433198377</v>
      </c>
      <c r="H40" s="20">
        <f t="shared" si="5"/>
        <v>21.340096730769233</v>
      </c>
    </row>
    <row r="41" spans="1:8" x14ac:dyDescent="0.2">
      <c r="A41" s="8">
        <f t="shared" si="6"/>
        <v>34</v>
      </c>
      <c r="B41" s="18">
        <v>43556.22</v>
      </c>
      <c r="C41" s="18">
        <f t="shared" si="0"/>
        <v>44427.344400000002</v>
      </c>
      <c r="D41" s="18">
        <f t="shared" si="1"/>
        <v>3702.2786999999998</v>
      </c>
      <c r="E41" s="19">
        <f t="shared" si="2"/>
        <v>22.483473886639675</v>
      </c>
      <c r="F41" s="19">
        <f t="shared" si="3"/>
        <v>11.241736943319838</v>
      </c>
      <c r="G41" s="19">
        <f t="shared" si="4"/>
        <v>4.4966947773279351</v>
      </c>
      <c r="H41" s="20">
        <f t="shared" si="5"/>
        <v>21.359300192307693</v>
      </c>
    </row>
    <row r="42" spans="1:8" x14ac:dyDescent="0.2">
      <c r="A42" s="21">
        <f t="shared" si="6"/>
        <v>35</v>
      </c>
      <c r="B42" s="22">
        <v>43592.44</v>
      </c>
      <c r="C42" s="22">
        <f t="shared" si="0"/>
        <v>44464.288800000002</v>
      </c>
      <c r="D42" s="22">
        <f t="shared" si="1"/>
        <v>3705.3574000000003</v>
      </c>
      <c r="E42" s="23">
        <f t="shared" si="2"/>
        <v>22.502170445344131</v>
      </c>
      <c r="F42" s="23">
        <f t="shared" si="3"/>
        <v>11.251085222672065</v>
      </c>
      <c r="G42" s="23">
        <f t="shared" si="4"/>
        <v>4.5004340890688264</v>
      </c>
      <c r="H42" s="24">
        <f t="shared" si="5"/>
        <v>21.377061923076923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42</v>
      </c>
      <c r="B1" s="1" t="s">
        <v>53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33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23169.56</v>
      </c>
      <c r="C7" s="18">
        <f t="shared" ref="C7:C42" si="0">B7*$D$3</f>
        <v>23632.951200000003</v>
      </c>
      <c r="D7" s="18">
        <f t="shared" ref="D7:D42" si="1">B7/12*$D$3</f>
        <v>1969.4126000000001</v>
      </c>
      <c r="E7" s="19">
        <f t="shared" ref="E7:E42" si="2">C7/1976</f>
        <v>11.959995546558707</v>
      </c>
      <c r="F7" s="19">
        <f>E7/2</f>
        <v>5.9799977732793534</v>
      </c>
      <c r="G7" s="19">
        <f>E7/5</f>
        <v>2.3919991093117412</v>
      </c>
      <c r="H7" s="20">
        <f>C7/2080</f>
        <v>11.36199576923077</v>
      </c>
    </row>
    <row r="8" spans="1:8" x14ac:dyDescent="0.2">
      <c r="A8" s="8">
        <f>A7+1</f>
        <v>1</v>
      </c>
      <c r="B8" s="18">
        <v>24067.78</v>
      </c>
      <c r="C8" s="18">
        <f t="shared" si="0"/>
        <v>24549.135599999998</v>
      </c>
      <c r="D8" s="18">
        <f t="shared" si="1"/>
        <v>2045.7613000000001</v>
      </c>
      <c r="E8" s="19">
        <f t="shared" si="2"/>
        <v>12.423651619433198</v>
      </c>
      <c r="F8" s="19">
        <f t="shared" ref="F8:F42" si="3">E8/2</f>
        <v>6.2118258097165988</v>
      </c>
      <c r="G8" s="19">
        <f t="shared" ref="G8:G42" si="4">E8/5</f>
        <v>2.4847303238866396</v>
      </c>
      <c r="H8" s="20">
        <f t="shared" ref="H8:H42" si="5">C8/2080</f>
        <v>11.802469038461538</v>
      </c>
    </row>
    <row r="9" spans="1:8" x14ac:dyDescent="0.2">
      <c r="A9" s="8">
        <f t="shared" ref="A9:A42" si="6">A8+1</f>
        <v>2</v>
      </c>
      <c r="B9" s="18">
        <v>24966.01</v>
      </c>
      <c r="C9" s="18">
        <f t="shared" si="0"/>
        <v>25465.3302</v>
      </c>
      <c r="D9" s="18">
        <f t="shared" si="1"/>
        <v>2122.1108499999996</v>
      </c>
      <c r="E9" s="19">
        <f t="shared" si="2"/>
        <v>12.887312854251013</v>
      </c>
      <c r="F9" s="19">
        <f t="shared" si="3"/>
        <v>6.4436564271255063</v>
      </c>
      <c r="G9" s="19">
        <f t="shared" si="4"/>
        <v>2.5774625708502024</v>
      </c>
      <c r="H9" s="20">
        <f t="shared" si="5"/>
        <v>12.242947211538462</v>
      </c>
    </row>
    <row r="10" spans="1:8" x14ac:dyDescent="0.2">
      <c r="A10" s="8">
        <f t="shared" si="6"/>
        <v>3</v>
      </c>
      <c r="B10" s="18">
        <v>25864.27</v>
      </c>
      <c r="C10" s="18">
        <f t="shared" si="0"/>
        <v>26381.555400000001</v>
      </c>
      <c r="D10" s="18">
        <f t="shared" si="1"/>
        <v>2198.4629500000001</v>
      </c>
      <c r="E10" s="19">
        <f t="shared" si="2"/>
        <v>13.350989574898787</v>
      </c>
      <c r="F10" s="19">
        <f t="shared" si="3"/>
        <v>6.6754947874493933</v>
      </c>
      <c r="G10" s="19">
        <f t="shared" si="4"/>
        <v>2.6701979149797572</v>
      </c>
      <c r="H10" s="20">
        <f t="shared" si="5"/>
        <v>12.683440096153847</v>
      </c>
    </row>
    <row r="11" spans="1:8" x14ac:dyDescent="0.2">
      <c r="A11" s="8">
        <f t="shared" si="6"/>
        <v>4</v>
      </c>
      <c r="B11" s="18">
        <v>26762.51</v>
      </c>
      <c r="C11" s="18">
        <f t="shared" si="0"/>
        <v>27297.760200000001</v>
      </c>
      <c r="D11" s="18">
        <f t="shared" si="1"/>
        <v>2274.8133499999999</v>
      </c>
      <c r="E11" s="19">
        <f t="shared" si="2"/>
        <v>13.814655971659919</v>
      </c>
      <c r="F11" s="19">
        <f t="shared" si="3"/>
        <v>6.9073279858299594</v>
      </c>
      <c r="G11" s="19">
        <f t="shared" si="4"/>
        <v>2.7629311943319839</v>
      </c>
      <c r="H11" s="20">
        <f t="shared" si="5"/>
        <v>13.123923173076923</v>
      </c>
    </row>
    <row r="12" spans="1:8" x14ac:dyDescent="0.2">
      <c r="A12" s="8">
        <f t="shared" si="6"/>
        <v>5</v>
      </c>
      <c r="B12" s="18">
        <v>26762.51</v>
      </c>
      <c r="C12" s="18">
        <f t="shared" si="0"/>
        <v>27297.760200000001</v>
      </c>
      <c r="D12" s="18">
        <f t="shared" si="1"/>
        <v>2274.8133499999999</v>
      </c>
      <c r="E12" s="19">
        <f t="shared" si="2"/>
        <v>13.814655971659919</v>
      </c>
      <c r="F12" s="19">
        <f t="shared" si="3"/>
        <v>6.9073279858299594</v>
      </c>
      <c r="G12" s="19">
        <f t="shared" si="4"/>
        <v>2.7629311943319839</v>
      </c>
      <c r="H12" s="20">
        <f t="shared" si="5"/>
        <v>13.123923173076923</v>
      </c>
    </row>
    <row r="13" spans="1:8" x14ac:dyDescent="0.2">
      <c r="A13" s="8">
        <f t="shared" si="6"/>
        <v>6</v>
      </c>
      <c r="B13" s="18">
        <v>28042.69</v>
      </c>
      <c r="C13" s="18">
        <f t="shared" si="0"/>
        <v>28603.543799999999</v>
      </c>
      <c r="D13" s="18">
        <f t="shared" si="1"/>
        <v>2383.6286500000001</v>
      </c>
      <c r="E13" s="19">
        <f t="shared" si="2"/>
        <v>14.475477631578947</v>
      </c>
      <c r="F13" s="19">
        <f t="shared" si="3"/>
        <v>7.2377388157894735</v>
      </c>
      <c r="G13" s="19">
        <f t="shared" si="4"/>
        <v>2.8950955263157896</v>
      </c>
      <c r="H13" s="20">
        <f t="shared" si="5"/>
        <v>13.751703749999999</v>
      </c>
    </row>
    <row r="14" spans="1:8" x14ac:dyDescent="0.2">
      <c r="A14" s="8">
        <f t="shared" si="6"/>
        <v>7</v>
      </c>
      <c r="B14" s="18">
        <v>28042.69</v>
      </c>
      <c r="C14" s="18">
        <f t="shared" si="0"/>
        <v>28603.543799999999</v>
      </c>
      <c r="D14" s="18">
        <f t="shared" si="1"/>
        <v>2383.6286500000001</v>
      </c>
      <c r="E14" s="19">
        <f t="shared" si="2"/>
        <v>14.475477631578947</v>
      </c>
      <c r="F14" s="19">
        <f t="shared" si="3"/>
        <v>7.2377388157894735</v>
      </c>
      <c r="G14" s="19">
        <f t="shared" si="4"/>
        <v>2.8950955263157896</v>
      </c>
      <c r="H14" s="20">
        <f t="shared" si="5"/>
        <v>13.751703749999999</v>
      </c>
    </row>
    <row r="15" spans="1:8" x14ac:dyDescent="0.2">
      <c r="A15" s="8">
        <f t="shared" si="6"/>
        <v>8</v>
      </c>
      <c r="B15" s="18">
        <v>29153.06</v>
      </c>
      <c r="C15" s="18">
        <f t="shared" si="0"/>
        <v>29736.121200000001</v>
      </c>
      <c r="D15" s="18">
        <f t="shared" si="1"/>
        <v>2478.0101</v>
      </c>
      <c r="E15" s="19">
        <f t="shared" si="2"/>
        <v>15.048644331983807</v>
      </c>
      <c r="F15" s="19">
        <f t="shared" si="3"/>
        <v>7.5243221659919035</v>
      </c>
      <c r="G15" s="19">
        <f t="shared" si="4"/>
        <v>3.0097288663967614</v>
      </c>
      <c r="H15" s="20">
        <f t="shared" si="5"/>
        <v>14.296212115384616</v>
      </c>
    </row>
    <row r="16" spans="1:8" x14ac:dyDescent="0.2">
      <c r="A16" s="8">
        <f t="shared" si="6"/>
        <v>9</v>
      </c>
      <c r="B16" s="18">
        <v>29153.06</v>
      </c>
      <c r="C16" s="18">
        <f t="shared" si="0"/>
        <v>29736.121200000001</v>
      </c>
      <c r="D16" s="18">
        <f t="shared" si="1"/>
        <v>2478.0101</v>
      </c>
      <c r="E16" s="19">
        <f t="shared" si="2"/>
        <v>15.048644331983807</v>
      </c>
      <c r="F16" s="19">
        <f t="shared" si="3"/>
        <v>7.5243221659919035</v>
      </c>
      <c r="G16" s="19">
        <f t="shared" si="4"/>
        <v>3.0097288663967614</v>
      </c>
      <c r="H16" s="20">
        <f t="shared" si="5"/>
        <v>14.296212115384616</v>
      </c>
    </row>
    <row r="17" spans="1:8" x14ac:dyDescent="0.2">
      <c r="A17" s="8">
        <f t="shared" si="6"/>
        <v>10</v>
      </c>
      <c r="B17" s="18">
        <v>29965.82</v>
      </c>
      <c r="C17" s="18">
        <f t="shared" si="0"/>
        <v>30565.136399999999</v>
      </c>
      <c r="D17" s="18">
        <f t="shared" si="1"/>
        <v>2547.0947000000001</v>
      </c>
      <c r="E17" s="19">
        <f t="shared" si="2"/>
        <v>15.468186437246963</v>
      </c>
      <c r="F17" s="19">
        <f t="shared" si="3"/>
        <v>7.7340932186234816</v>
      </c>
      <c r="G17" s="19">
        <f t="shared" si="4"/>
        <v>3.0936372874493925</v>
      </c>
      <c r="H17" s="20">
        <f t="shared" si="5"/>
        <v>14.694777115384616</v>
      </c>
    </row>
    <row r="18" spans="1:8" x14ac:dyDescent="0.2">
      <c r="A18" s="8">
        <f t="shared" si="6"/>
        <v>11</v>
      </c>
      <c r="B18" s="18">
        <v>29965.82</v>
      </c>
      <c r="C18" s="18">
        <f t="shared" si="0"/>
        <v>30565.136399999999</v>
      </c>
      <c r="D18" s="18">
        <f t="shared" si="1"/>
        <v>2547.0947000000001</v>
      </c>
      <c r="E18" s="19">
        <f t="shared" si="2"/>
        <v>15.468186437246963</v>
      </c>
      <c r="F18" s="19">
        <f t="shared" si="3"/>
        <v>7.7340932186234816</v>
      </c>
      <c r="G18" s="19">
        <f t="shared" si="4"/>
        <v>3.0936372874493925</v>
      </c>
      <c r="H18" s="20">
        <f t="shared" si="5"/>
        <v>14.694777115384616</v>
      </c>
    </row>
    <row r="19" spans="1:8" x14ac:dyDescent="0.2">
      <c r="A19" s="8">
        <f t="shared" si="6"/>
        <v>12</v>
      </c>
      <c r="B19" s="18">
        <v>31246.02</v>
      </c>
      <c r="C19" s="18">
        <f t="shared" si="0"/>
        <v>31870.940399999999</v>
      </c>
      <c r="D19" s="18">
        <f t="shared" si="1"/>
        <v>2655.9117000000001</v>
      </c>
      <c r="E19" s="19">
        <f t="shared" si="2"/>
        <v>16.129018421052631</v>
      </c>
      <c r="F19" s="19">
        <f t="shared" si="3"/>
        <v>8.0645092105263156</v>
      </c>
      <c r="G19" s="19">
        <f t="shared" si="4"/>
        <v>3.2258036842105264</v>
      </c>
      <c r="H19" s="20">
        <f t="shared" si="5"/>
        <v>15.3225675</v>
      </c>
    </row>
    <row r="20" spans="1:8" x14ac:dyDescent="0.2">
      <c r="A20" s="8">
        <f t="shared" si="6"/>
        <v>13</v>
      </c>
      <c r="B20" s="18">
        <v>31246.02</v>
      </c>
      <c r="C20" s="18">
        <f t="shared" si="0"/>
        <v>31870.940399999999</v>
      </c>
      <c r="D20" s="18">
        <f t="shared" si="1"/>
        <v>2655.9117000000001</v>
      </c>
      <c r="E20" s="19">
        <f t="shared" si="2"/>
        <v>16.129018421052631</v>
      </c>
      <c r="F20" s="19">
        <f t="shared" si="3"/>
        <v>8.0645092105263156</v>
      </c>
      <c r="G20" s="19">
        <f t="shared" si="4"/>
        <v>3.2258036842105264</v>
      </c>
      <c r="H20" s="20">
        <f t="shared" si="5"/>
        <v>15.3225675</v>
      </c>
    </row>
    <row r="21" spans="1:8" x14ac:dyDescent="0.2">
      <c r="A21" s="8">
        <f t="shared" si="6"/>
        <v>14</v>
      </c>
      <c r="B21" s="18">
        <v>32273.3</v>
      </c>
      <c r="C21" s="18">
        <f t="shared" si="0"/>
        <v>32918.766000000003</v>
      </c>
      <c r="D21" s="18">
        <f t="shared" si="1"/>
        <v>2743.2305000000001</v>
      </c>
      <c r="E21" s="19">
        <f t="shared" si="2"/>
        <v>16.659294534412957</v>
      </c>
      <c r="F21" s="19">
        <f t="shared" si="3"/>
        <v>8.3296472672064787</v>
      </c>
      <c r="G21" s="19">
        <f t="shared" si="4"/>
        <v>3.3318589068825917</v>
      </c>
      <c r="H21" s="20">
        <f t="shared" si="5"/>
        <v>15.826329807692309</v>
      </c>
    </row>
    <row r="22" spans="1:8" x14ac:dyDescent="0.2">
      <c r="A22" s="8">
        <f t="shared" si="6"/>
        <v>15</v>
      </c>
      <c r="B22" s="18">
        <v>32273.3</v>
      </c>
      <c r="C22" s="18">
        <f t="shared" si="0"/>
        <v>32918.766000000003</v>
      </c>
      <c r="D22" s="18">
        <f t="shared" si="1"/>
        <v>2743.2305000000001</v>
      </c>
      <c r="E22" s="19">
        <f t="shared" si="2"/>
        <v>16.659294534412957</v>
      </c>
      <c r="F22" s="19">
        <f t="shared" si="3"/>
        <v>8.3296472672064787</v>
      </c>
      <c r="G22" s="19">
        <f t="shared" si="4"/>
        <v>3.3318589068825917</v>
      </c>
      <c r="H22" s="20">
        <f t="shared" si="5"/>
        <v>15.826329807692309</v>
      </c>
    </row>
    <row r="23" spans="1:8" x14ac:dyDescent="0.2">
      <c r="A23" s="8">
        <f t="shared" si="6"/>
        <v>16</v>
      </c>
      <c r="B23" s="18">
        <v>33169.160000000003</v>
      </c>
      <c r="C23" s="18">
        <f t="shared" si="0"/>
        <v>33832.543200000007</v>
      </c>
      <c r="D23" s="18">
        <f t="shared" si="1"/>
        <v>2819.3786</v>
      </c>
      <c r="E23" s="19">
        <f t="shared" si="2"/>
        <v>17.121732388663972</v>
      </c>
      <c r="F23" s="19">
        <f t="shared" si="3"/>
        <v>8.5608661943319859</v>
      </c>
      <c r="G23" s="19">
        <f t="shared" si="4"/>
        <v>3.4243464777327945</v>
      </c>
      <c r="H23" s="20">
        <f t="shared" si="5"/>
        <v>16.265645769230773</v>
      </c>
    </row>
    <row r="24" spans="1:8" x14ac:dyDescent="0.2">
      <c r="A24" s="8">
        <f t="shared" si="6"/>
        <v>17</v>
      </c>
      <c r="B24" s="18">
        <v>33169.160000000003</v>
      </c>
      <c r="C24" s="18">
        <f t="shared" si="0"/>
        <v>33832.543200000007</v>
      </c>
      <c r="D24" s="18">
        <f t="shared" si="1"/>
        <v>2819.3786</v>
      </c>
      <c r="E24" s="19">
        <f t="shared" si="2"/>
        <v>17.121732388663972</v>
      </c>
      <c r="F24" s="19">
        <f t="shared" si="3"/>
        <v>8.5608661943319859</v>
      </c>
      <c r="G24" s="19">
        <f t="shared" si="4"/>
        <v>3.4243464777327945</v>
      </c>
      <c r="H24" s="20">
        <f t="shared" si="5"/>
        <v>16.265645769230773</v>
      </c>
    </row>
    <row r="25" spans="1:8" x14ac:dyDescent="0.2">
      <c r="A25" s="8">
        <f t="shared" si="6"/>
        <v>18</v>
      </c>
      <c r="B25" s="18">
        <v>34449.35</v>
      </c>
      <c r="C25" s="18">
        <f t="shared" si="0"/>
        <v>35138.337</v>
      </c>
      <c r="D25" s="18">
        <f t="shared" si="1"/>
        <v>2928.1947500000001</v>
      </c>
      <c r="E25" s="19">
        <f t="shared" si="2"/>
        <v>17.782559210526315</v>
      </c>
      <c r="F25" s="19">
        <f t="shared" si="3"/>
        <v>8.8912796052631577</v>
      </c>
      <c r="G25" s="19">
        <f t="shared" si="4"/>
        <v>3.5565118421052633</v>
      </c>
      <c r="H25" s="20">
        <f t="shared" si="5"/>
        <v>16.893431249999999</v>
      </c>
    </row>
    <row r="26" spans="1:8" x14ac:dyDescent="0.2">
      <c r="A26" s="8">
        <f t="shared" si="6"/>
        <v>19</v>
      </c>
      <c r="B26" s="18">
        <v>34449.35</v>
      </c>
      <c r="C26" s="18">
        <f t="shared" si="0"/>
        <v>35138.337</v>
      </c>
      <c r="D26" s="18">
        <f t="shared" si="1"/>
        <v>2928.1947500000001</v>
      </c>
      <c r="E26" s="19">
        <f t="shared" si="2"/>
        <v>17.782559210526315</v>
      </c>
      <c r="F26" s="19">
        <f t="shared" si="3"/>
        <v>8.8912796052631577</v>
      </c>
      <c r="G26" s="19">
        <f t="shared" si="4"/>
        <v>3.5565118421052633</v>
      </c>
      <c r="H26" s="20">
        <f t="shared" si="5"/>
        <v>16.893431249999999</v>
      </c>
    </row>
    <row r="27" spans="1:8" x14ac:dyDescent="0.2">
      <c r="A27" s="8">
        <f t="shared" si="6"/>
        <v>20</v>
      </c>
      <c r="B27" s="18">
        <v>35729.589999999997</v>
      </c>
      <c r="C27" s="18">
        <f t="shared" si="0"/>
        <v>36444.181799999998</v>
      </c>
      <c r="D27" s="18">
        <f t="shared" si="1"/>
        <v>3037.0151499999997</v>
      </c>
      <c r="E27" s="19">
        <f t="shared" si="2"/>
        <v>18.443411842105263</v>
      </c>
      <c r="F27" s="19">
        <f t="shared" si="3"/>
        <v>9.2217059210526315</v>
      </c>
      <c r="G27" s="19">
        <f t="shared" si="4"/>
        <v>3.6886823684210528</v>
      </c>
      <c r="H27" s="20">
        <f t="shared" si="5"/>
        <v>17.521241249999999</v>
      </c>
    </row>
    <row r="28" spans="1:8" x14ac:dyDescent="0.2">
      <c r="A28" s="8">
        <f t="shared" si="6"/>
        <v>21</v>
      </c>
      <c r="B28" s="18">
        <v>35729.589999999997</v>
      </c>
      <c r="C28" s="18">
        <f t="shared" si="0"/>
        <v>36444.181799999998</v>
      </c>
      <c r="D28" s="18">
        <f t="shared" si="1"/>
        <v>3037.0151499999997</v>
      </c>
      <c r="E28" s="19">
        <f t="shared" si="2"/>
        <v>18.443411842105263</v>
      </c>
      <c r="F28" s="19">
        <f t="shared" si="3"/>
        <v>9.2217059210526315</v>
      </c>
      <c r="G28" s="19">
        <f t="shared" si="4"/>
        <v>3.6886823684210528</v>
      </c>
      <c r="H28" s="20">
        <f t="shared" si="5"/>
        <v>17.521241249999999</v>
      </c>
    </row>
    <row r="29" spans="1:8" x14ac:dyDescent="0.2">
      <c r="A29" s="8">
        <f t="shared" si="6"/>
        <v>22</v>
      </c>
      <c r="B29" s="18">
        <v>37009.83</v>
      </c>
      <c r="C29" s="18">
        <f t="shared" si="0"/>
        <v>37750.026600000005</v>
      </c>
      <c r="D29" s="18">
        <f t="shared" si="1"/>
        <v>3145.8355500000002</v>
      </c>
      <c r="E29" s="19">
        <f t="shared" si="2"/>
        <v>19.104264473684214</v>
      </c>
      <c r="F29" s="19">
        <f t="shared" si="3"/>
        <v>9.5521322368421071</v>
      </c>
      <c r="G29" s="19">
        <f t="shared" si="4"/>
        <v>3.8208528947368428</v>
      </c>
      <c r="H29" s="20">
        <f t="shared" si="5"/>
        <v>18.149051250000003</v>
      </c>
    </row>
    <row r="30" spans="1:8" x14ac:dyDescent="0.2">
      <c r="A30" s="8">
        <f t="shared" si="6"/>
        <v>23</v>
      </c>
      <c r="B30" s="18">
        <v>38290.04</v>
      </c>
      <c r="C30" s="18">
        <f t="shared" si="0"/>
        <v>39055.840799999998</v>
      </c>
      <c r="D30" s="18">
        <f t="shared" si="1"/>
        <v>3254.6534000000001</v>
      </c>
      <c r="E30" s="19">
        <f t="shared" si="2"/>
        <v>19.765101619433196</v>
      </c>
      <c r="F30" s="19">
        <f t="shared" si="3"/>
        <v>9.8825508097165979</v>
      </c>
      <c r="G30" s="19">
        <f t="shared" si="4"/>
        <v>3.9530203238866393</v>
      </c>
      <c r="H30" s="20">
        <f t="shared" si="5"/>
        <v>18.776846538461538</v>
      </c>
    </row>
    <row r="31" spans="1:8" x14ac:dyDescent="0.2">
      <c r="A31" s="8">
        <f t="shared" si="6"/>
        <v>24</v>
      </c>
      <c r="B31" s="18">
        <v>39570.28</v>
      </c>
      <c r="C31" s="18">
        <f t="shared" si="0"/>
        <v>40361.685599999997</v>
      </c>
      <c r="D31" s="18">
        <f t="shared" si="1"/>
        <v>3363.4737999999998</v>
      </c>
      <c r="E31" s="19">
        <f t="shared" si="2"/>
        <v>20.425954251012143</v>
      </c>
      <c r="F31" s="19">
        <f t="shared" si="3"/>
        <v>10.212977125506072</v>
      </c>
      <c r="G31" s="19">
        <f t="shared" si="4"/>
        <v>4.0851908502024283</v>
      </c>
      <c r="H31" s="20">
        <f t="shared" si="5"/>
        <v>19.404656538461538</v>
      </c>
    </row>
    <row r="32" spans="1:8" x14ac:dyDescent="0.2">
      <c r="A32" s="8">
        <f t="shared" si="6"/>
        <v>25</v>
      </c>
      <c r="B32" s="18">
        <v>39642.07</v>
      </c>
      <c r="C32" s="18">
        <f t="shared" si="0"/>
        <v>40434.911399999997</v>
      </c>
      <c r="D32" s="18">
        <f t="shared" si="1"/>
        <v>3369.5759499999999</v>
      </c>
      <c r="E32" s="19">
        <f t="shared" si="2"/>
        <v>20.46301184210526</v>
      </c>
      <c r="F32" s="19">
        <f t="shared" si="3"/>
        <v>10.23150592105263</v>
      </c>
      <c r="G32" s="19">
        <f t="shared" si="4"/>
        <v>4.0926023684210522</v>
      </c>
      <c r="H32" s="20">
        <f t="shared" si="5"/>
        <v>19.43986125</v>
      </c>
    </row>
    <row r="33" spans="1:8" x14ac:dyDescent="0.2">
      <c r="A33" s="8">
        <f t="shared" si="6"/>
        <v>26</v>
      </c>
      <c r="B33" s="18">
        <v>39708.6</v>
      </c>
      <c r="C33" s="18">
        <f t="shared" si="0"/>
        <v>40502.771999999997</v>
      </c>
      <c r="D33" s="18">
        <f t="shared" si="1"/>
        <v>3375.2309999999998</v>
      </c>
      <c r="E33" s="19">
        <f t="shared" si="2"/>
        <v>20.497354251012144</v>
      </c>
      <c r="F33" s="19">
        <f t="shared" si="3"/>
        <v>10.248677125506072</v>
      </c>
      <c r="G33" s="19">
        <f t="shared" si="4"/>
        <v>4.0994708502024286</v>
      </c>
      <c r="H33" s="20">
        <f t="shared" si="5"/>
        <v>19.472486538461538</v>
      </c>
    </row>
    <row r="34" spans="1:8" x14ac:dyDescent="0.2">
      <c r="A34" s="8">
        <f t="shared" si="6"/>
        <v>27</v>
      </c>
      <c r="B34" s="18">
        <v>39770.230000000003</v>
      </c>
      <c r="C34" s="18">
        <f t="shared" si="0"/>
        <v>40565.634600000005</v>
      </c>
      <c r="D34" s="18">
        <f t="shared" si="1"/>
        <v>3380.4695500000003</v>
      </c>
      <c r="E34" s="19">
        <f t="shared" si="2"/>
        <v>20.529167307692312</v>
      </c>
      <c r="F34" s="19">
        <f t="shared" si="3"/>
        <v>10.264583653846156</v>
      </c>
      <c r="G34" s="19">
        <f t="shared" si="4"/>
        <v>4.1058334615384622</v>
      </c>
      <c r="H34" s="20">
        <f t="shared" si="5"/>
        <v>19.502708942307695</v>
      </c>
    </row>
    <row r="35" spans="1:8" x14ac:dyDescent="0.2">
      <c r="A35" s="8">
        <f t="shared" si="6"/>
        <v>28</v>
      </c>
      <c r="B35" s="18">
        <v>39827.33</v>
      </c>
      <c r="C35" s="18">
        <f t="shared" si="0"/>
        <v>40623.876600000003</v>
      </c>
      <c r="D35" s="18">
        <f t="shared" si="1"/>
        <v>3385.32305</v>
      </c>
      <c r="E35" s="19">
        <f t="shared" si="2"/>
        <v>20.558642004048586</v>
      </c>
      <c r="F35" s="19">
        <f t="shared" si="3"/>
        <v>10.279321002024293</v>
      </c>
      <c r="G35" s="19">
        <f t="shared" si="4"/>
        <v>4.1117284008097172</v>
      </c>
      <c r="H35" s="20">
        <f t="shared" si="5"/>
        <v>19.530709903846155</v>
      </c>
    </row>
    <row r="36" spans="1:8" x14ac:dyDescent="0.2">
      <c r="A36" s="8">
        <f t="shared" si="6"/>
        <v>29</v>
      </c>
      <c r="B36" s="18">
        <v>39880.199999999997</v>
      </c>
      <c r="C36" s="18">
        <f t="shared" si="0"/>
        <v>40677.803999999996</v>
      </c>
      <c r="D36" s="18">
        <f t="shared" si="1"/>
        <v>3389.817</v>
      </c>
      <c r="E36" s="19">
        <f t="shared" si="2"/>
        <v>20.585933198380566</v>
      </c>
      <c r="F36" s="19">
        <f t="shared" si="3"/>
        <v>10.292966599190283</v>
      </c>
      <c r="G36" s="19">
        <f t="shared" si="4"/>
        <v>4.1171866396761132</v>
      </c>
      <c r="H36" s="20">
        <f t="shared" si="5"/>
        <v>19.556636538461536</v>
      </c>
    </row>
    <row r="37" spans="1:8" x14ac:dyDescent="0.2">
      <c r="A37" s="8">
        <f t="shared" si="6"/>
        <v>30</v>
      </c>
      <c r="B37" s="18">
        <v>39929.21</v>
      </c>
      <c r="C37" s="18">
        <f t="shared" si="0"/>
        <v>40727.794199999997</v>
      </c>
      <c r="D37" s="18">
        <f t="shared" si="1"/>
        <v>3393.9828499999999</v>
      </c>
      <c r="E37" s="19">
        <f t="shared" si="2"/>
        <v>20.611231882591092</v>
      </c>
      <c r="F37" s="19">
        <f t="shared" si="3"/>
        <v>10.305615941295546</v>
      </c>
      <c r="G37" s="19">
        <f t="shared" si="4"/>
        <v>4.122246376518218</v>
      </c>
      <c r="H37" s="20">
        <f t="shared" si="5"/>
        <v>19.580670288461537</v>
      </c>
    </row>
    <row r="38" spans="1:8" x14ac:dyDescent="0.2">
      <c r="A38" s="8">
        <f t="shared" si="6"/>
        <v>31</v>
      </c>
      <c r="B38" s="18">
        <v>39974.58</v>
      </c>
      <c r="C38" s="18">
        <f t="shared" si="0"/>
        <v>40774.071600000003</v>
      </c>
      <c r="D38" s="18">
        <f t="shared" si="1"/>
        <v>3397.8393000000001</v>
      </c>
      <c r="E38" s="19">
        <f t="shared" si="2"/>
        <v>20.6346516194332</v>
      </c>
      <c r="F38" s="19">
        <f t="shared" si="3"/>
        <v>10.3173258097166</v>
      </c>
      <c r="G38" s="19">
        <f t="shared" si="4"/>
        <v>4.1269303238866399</v>
      </c>
      <c r="H38" s="20">
        <f t="shared" si="5"/>
        <v>19.60291903846154</v>
      </c>
    </row>
    <row r="39" spans="1:8" x14ac:dyDescent="0.2">
      <c r="A39" s="8">
        <f t="shared" si="6"/>
        <v>32</v>
      </c>
      <c r="B39" s="18">
        <v>40016.589999999997</v>
      </c>
      <c r="C39" s="18">
        <f t="shared" si="0"/>
        <v>40816.921799999996</v>
      </c>
      <c r="D39" s="18">
        <f t="shared" si="1"/>
        <v>3401.4101499999997</v>
      </c>
      <c r="E39" s="19">
        <f t="shared" si="2"/>
        <v>20.656336943319836</v>
      </c>
      <c r="F39" s="19">
        <f t="shared" si="3"/>
        <v>10.328168471659918</v>
      </c>
      <c r="G39" s="19">
        <f t="shared" si="4"/>
        <v>4.131267388663967</v>
      </c>
      <c r="H39" s="20">
        <f t="shared" si="5"/>
        <v>19.623520096153843</v>
      </c>
    </row>
    <row r="40" spans="1:8" x14ac:dyDescent="0.2">
      <c r="A40" s="8">
        <f t="shared" si="6"/>
        <v>33</v>
      </c>
      <c r="B40" s="18">
        <v>40055.49</v>
      </c>
      <c r="C40" s="18">
        <f t="shared" si="0"/>
        <v>40856.599799999996</v>
      </c>
      <c r="D40" s="18">
        <f t="shared" si="1"/>
        <v>3404.7166499999998</v>
      </c>
      <c r="E40" s="19">
        <f t="shared" si="2"/>
        <v>20.676416902834006</v>
      </c>
      <c r="F40" s="19">
        <f t="shared" si="3"/>
        <v>10.338208451417003</v>
      </c>
      <c r="G40" s="19">
        <f t="shared" si="4"/>
        <v>4.1352833805668014</v>
      </c>
      <c r="H40" s="20">
        <f t="shared" si="5"/>
        <v>19.642596057692305</v>
      </c>
    </row>
    <row r="41" spans="1:8" x14ac:dyDescent="0.2">
      <c r="A41" s="8">
        <f t="shared" si="6"/>
        <v>34</v>
      </c>
      <c r="B41" s="18">
        <v>40091.53</v>
      </c>
      <c r="C41" s="18">
        <f t="shared" si="0"/>
        <v>40893.3606</v>
      </c>
      <c r="D41" s="18">
        <f t="shared" si="1"/>
        <v>3407.7800499999998</v>
      </c>
      <c r="E41" s="19">
        <f t="shared" si="2"/>
        <v>20.695020546558705</v>
      </c>
      <c r="F41" s="19">
        <f t="shared" si="3"/>
        <v>10.347510273279353</v>
      </c>
      <c r="G41" s="19">
        <f t="shared" si="4"/>
        <v>4.1390041093117409</v>
      </c>
      <c r="H41" s="20">
        <f t="shared" si="5"/>
        <v>19.66026951923077</v>
      </c>
    </row>
    <row r="42" spans="1:8" x14ac:dyDescent="0.2">
      <c r="A42" s="21">
        <f t="shared" si="6"/>
        <v>35</v>
      </c>
      <c r="B42" s="22">
        <v>40124.870000000003</v>
      </c>
      <c r="C42" s="22">
        <f t="shared" si="0"/>
        <v>40927.367400000003</v>
      </c>
      <c r="D42" s="22">
        <f t="shared" si="1"/>
        <v>3410.6139499999999</v>
      </c>
      <c r="E42" s="23">
        <f t="shared" si="2"/>
        <v>20.712230465587044</v>
      </c>
      <c r="F42" s="23">
        <f t="shared" si="3"/>
        <v>10.356115232793522</v>
      </c>
      <c r="G42" s="23">
        <f t="shared" si="4"/>
        <v>4.1424460931174085</v>
      </c>
      <c r="H42" s="24">
        <f t="shared" si="5"/>
        <v>19.676618942307694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14</v>
      </c>
      <c r="B1" s="1" t="s">
        <v>52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7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25061.73</v>
      </c>
      <c r="C7" s="18">
        <f t="shared" ref="C7:C42" si="0">B7*$D$3</f>
        <v>25562.964599999999</v>
      </c>
      <c r="D7" s="18">
        <f t="shared" ref="D7:D42" si="1">B7/12*$D$3</f>
        <v>2130.2470499999999</v>
      </c>
      <c r="E7" s="19">
        <f t="shared" ref="E7:E42" si="2">C7/1976</f>
        <v>12.936722975708502</v>
      </c>
      <c r="F7" s="19">
        <f>E7/2</f>
        <v>6.468361487854251</v>
      </c>
      <c r="G7" s="19">
        <f>E7/5</f>
        <v>2.5873445951417002</v>
      </c>
      <c r="H7" s="20">
        <f>C7/2080</f>
        <v>12.289886826923077</v>
      </c>
    </row>
    <row r="8" spans="1:8" x14ac:dyDescent="0.2">
      <c r="A8" s="8">
        <f>A7+1</f>
        <v>1</v>
      </c>
      <c r="B8" s="18">
        <v>26037.58</v>
      </c>
      <c r="C8" s="18">
        <f t="shared" si="0"/>
        <v>26558.331600000001</v>
      </c>
      <c r="D8" s="18">
        <f t="shared" si="1"/>
        <v>2213.1943000000006</v>
      </c>
      <c r="E8" s="19">
        <f t="shared" si="2"/>
        <v>13.4404512145749</v>
      </c>
      <c r="F8" s="19">
        <f t="shared" ref="F8:F42" si="3">E8/2</f>
        <v>6.7202256072874498</v>
      </c>
      <c r="G8" s="19">
        <f t="shared" ref="G8:G42" si="4">E8/5</f>
        <v>2.68809024291498</v>
      </c>
      <c r="H8" s="20">
        <f t="shared" ref="H8:H42" si="5">C8/2080</f>
        <v>12.768428653846154</v>
      </c>
    </row>
    <row r="9" spans="1:8" x14ac:dyDescent="0.2">
      <c r="A9" s="8">
        <f t="shared" ref="A9:A42" si="6">A8+1</f>
        <v>2</v>
      </c>
      <c r="B9" s="18">
        <v>27013.42</v>
      </c>
      <c r="C9" s="18">
        <f t="shared" si="0"/>
        <v>27553.688399999999</v>
      </c>
      <c r="D9" s="18">
        <f t="shared" si="1"/>
        <v>2296.1406999999999</v>
      </c>
      <c r="E9" s="19">
        <f t="shared" si="2"/>
        <v>13.944174291497974</v>
      </c>
      <c r="F9" s="19">
        <f t="shared" si="3"/>
        <v>6.9720871457489872</v>
      </c>
      <c r="G9" s="19">
        <f t="shared" si="4"/>
        <v>2.788834858299595</v>
      </c>
      <c r="H9" s="20">
        <f t="shared" si="5"/>
        <v>13.246965576923076</v>
      </c>
    </row>
    <row r="10" spans="1:8" x14ac:dyDescent="0.2">
      <c r="A10" s="8">
        <f t="shared" si="6"/>
        <v>3</v>
      </c>
      <c r="B10" s="18">
        <v>27989.279999999999</v>
      </c>
      <c r="C10" s="18">
        <f t="shared" si="0"/>
        <v>28549.065599999998</v>
      </c>
      <c r="D10" s="18">
        <f t="shared" si="1"/>
        <v>2379.0888</v>
      </c>
      <c r="E10" s="19">
        <f t="shared" si="2"/>
        <v>14.447907692307691</v>
      </c>
      <c r="F10" s="19">
        <f t="shared" si="3"/>
        <v>7.2239538461538455</v>
      </c>
      <c r="G10" s="19">
        <f t="shared" si="4"/>
        <v>2.8895815384615382</v>
      </c>
      <c r="H10" s="20">
        <f t="shared" si="5"/>
        <v>13.725512307692307</v>
      </c>
    </row>
    <row r="11" spans="1:8" x14ac:dyDescent="0.2">
      <c r="A11" s="8">
        <f t="shared" si="6"/>
        <v>4</v>
      </c>
      <c r="B11" s="18">
        <v>28965.119999999999</v>
      </c>
      <c r="C11" s="18">
        <f t="shared" si="0"/>
        <v>29544.422399999999</v>
      </c>
      <c r="D11" s="18">
        <f t="shared" si="1"/>
        <v>2462.0351999999998</v>
      </c>
      <c r="E11" s="19">
        <f t="shared" si="2"/>
        <v>14.95163076923077</v>
      </c>
      <c r="F11" s="19">
        <f t="shared" si="3"/>
        <v>7.4758153846153848</v>
      </c>
      <c r="G11" s="19">
        <f t="shared" si="4"/>
        <v>2.9903261538461541</v>
      </c>
      <c r="H11" s="20">
        <f t="shared" si="5"/>
        <v>14.204049230769231</v>
      </c>
    </row>
    <row r="12" spans="1:8" x14ac:dyDescent="0.2">
      <c r="A12" s="8">
        <f t="shared" si="6"/>
        <v>5</v>
      </c>
      <c r="B12" s="18">
        <v>28965.119999999999</v>
      </c>
      <c r="C12" s="18">
        <f t="shared" si="0"/>
        <v>29544.422399999999</v>
      </c>
      <c r="D12" s="18">
        <f t="shared" si="1"/>
        <v>2462.0351999999998</v>
      </c>
      <c r="E12" s="19">
        <f t="shared" si="2"/>
        <v>14.95163076923077</v>
      </c>
      <c r="F12" s="19">
        <f t="shared" si="3"/>
        <v>7.4758153846153848</v>
      </c>
      <c r="G12" s="19">
        <f t="shared" si="4"/>
        <v>2.9903261538461541</v>
      </c>
      <c r="H12" s="20">
        <f t="shared" si="5"/>
        <v>14.204049230769231</v>
      </c>
    </row>
    <row r="13" spans="1:8" x14ac:dyDescent="0.2">
      <c r="A13" s="8">
        <f t="shared" si="6"/>
        <v>6</v>
      </c>
      <c r="B13" s="18">
        <v>29718.63</v>
      </c>
      <c r="C13" s="18">
        <f t="shared" si="0"/>
        <v>30313.0026</v>
      </c>
      <c r="D13" s="18">
        <f t="shared" si="1"/>
        <v>2526.0835500000003</v>
      </c>
      <c r="E13" s="19">
        <f t="shared" si="2"/>
        <v>15.340588360323887</v>
      </c>
      <c r="F13" s="19">
        <f t="shared" si="3"/>
        <v>7.6702941801619433</v>
      </c>
      <c r="G13" s="19">
        <f t="shared" si="4"/>
        <v>3.0681176720647771</v>
      </c>
      <c r="H13" s="20">
        <f t="shared" si="5"/>
        <v>14.573558942307692</v>
      </c>
    </row>
    <row r="14" spans="1:8" x14ac:dyDescent="0.2">
      <c r="A14" s="8">
        <f t="shared" si="6"/>
        <v>7</v>
      </c>
      <c r="B14" s="18">
        <v>29718.63</v>
      </c>
      <c r="C14" s="18">
        <f t="shared" si="0"/>
        <v>30313.0026</v>
      </c>
      <c r="D14" s="18">
        <f t="shared" si="1"/>
        <v>2526.0835500000003</v>
      </c>
      <c r="E14" s="19">
        <f t="shared" si="2"/>
        <v>15.340588360323887</v>
      </c>
      <c r="F14" s="19">
        <f t="shared" si="3"/>
        <v>7.6702941801619433</v>
      </c>
      <c r="G14" s="19">
        <f t="shared" si="4"/>
        <v>3.0681176720647771</v>
      </c>
      <c r="H14" s="20">
        <f t="shared" si="5"/>
        <v>14.573558942307692</v>
      </c>
    </row>
    <row r="15" spans="1:8" x14ac:dyDescent="0.2">
      <c r="A15" s="8">
        <f t="shared" si="6"/>
        <v>8</v>
      </c>
      <c r="B15" s="18">
        <v>31109.49</v>
      </c>
      <c r="C15" s="18">
        <f t="shared" si="0"/>
        <v>31731.679800000002</v>
      </c>
      <c r="D15" s="18">
        <f t="shared" si="1"/>
        <v>2644.30665</v>
      </c>
      <c r="E15" s="19">
        <f t="shared" si="2"/>
        <v>16.058542408906884</v>
      </c>
      <c r="F15" s="19">
        <f t="shared" si="3"/>
        <v>8.0292712044534422</v>
      </c>
      <c r="G15" s="19">
        <f t="shared" si="4"/>
        <v>3.2117084817813768</v>
      </c>
      <c r="H15" s="20">
        <f t="shared" si="5"/>
        <v>15.25561528846154</v>
      </c>
    </row>
    <row r="16" spans="1:8" x14ac:dyDescent="0.2">
      <c r="A16" s="8">
        <f t="shared" si="6"/>
        <v>9</v>
      </c>
      <c r="B16" s="18">
        <v>31109.49</v>
      </c>
      <c r="C16" s="18">
        <f t="shared" si="0"/>
        <v>31731.679800000002</v>
      </c>
      <c r="D16" s="18">
        <f t="shared" si="1"/>
        <v>2644.30665</v>
      </c>
      <c r="E16" s="19">
        <f t="shared" si="2"/>
        <v>16.058542408906884</v>
      </c>
      <c r="F16" s="19">
        <f t="shared" si="3"/>
        <v>8.0292712044534422</v>
      </c>
      <c r="G16" s="19">
        <f t="shared" si="4"/>
        <v>3.2117084817813768</v>
      </c>
      <c r="H16" s="20">
        <f t="shared" si="5"/>
        <v>15.25561528846154</v>
      </c>
    </row>
    <row r="17" spans="1:8" x14ac:dyDescent="0.2">
      <c r="A17" s="8">
        <f t="shared" si="6"/>
        <v>10</v>
      </c>
      <c r="B17" s="18">
        <v>32273.3</v>
      </c>
      <c r="C17" s="18">
        <f t="shared" si="0"/>
        <v>32918.766000000003</v>
      </c>
      <c r="D17" s="18">
        <f t="shared" si="1"/>
        <v>2743.2305000000001</v>
      </c>
      <c r="E17" s="19">
        <f t="shared" si="2"/>
        <v>16.659294534412957</v>
      </c>
      <c r="F17" s="19">
        <f t="shared" si="3"/>
        <v>8.3296472672064787</v>
      </c>
      <c r="G17" s="19">
        <f t="shared" si="4"/>
        <v>3.3318589068825917</v>
      </c>
      <c r="H17" s="20">
        <f t="shared" si="5"/>
        <v>15.826329807692309</v>
      </c>
    </row>
    <row r="18" spans="1:8" x14ac:dyDescent="0.2">
      <c r="A18" s="8">
        <f t="shared" si="6"/>
        <v>11</v>
      </c>
      <c r="B18" s="18">
        <v>32273.3</v>
      </c>
      <c r="C18" s="18">
        <f t="shared" si="0"/>
        <v>32918.766000000003</v>
      </c>
      <c r="D18" s="18">
        <f t="shared" si="1"/>
        <v>2743.2305000000001</v>
      </c>
      <c r="E18" s="19">
        <f t="shared" si="2"/>
        <v>16.659294534412957</v>
      </c>
      <c r="F18" s="19">
        <f t="shared" si="3"/>
        <v>8.3296472672064787</v>
      </c>
      <c r="G18" s="19">
        <f t="shared" si="4"/>
        <v>3.3318589068825917</v>
      </c>
      <c r="H18" s="20">
        <f t="shared" si="5"/>
        <v>15.826329807692309</v>
      </c>
    </row>
    <row r="19" spans="1:8" x14ac:dyDescent="0.2">
      <c r="A19" s="8">
        <f t="shared" si="6"/>
        <v>12</v>
      </c>
      <c r="B19" s="18">
        <v>33253.879999999997</v>
      </c>
      <c r="C19" s="18">
        <f t="shared" si="0"/>
        <v>33918.957600000002</v>
      </c>
      <c r="D19" s="18">
        <f t="shared" si="1"/>
        <v>2826.5797999999995</v>
      </c>
      <c r="E19" s="19">
        <f t="shared" si="2"/>
        <v>17.165464372469636</v>
      </c>
      <c r="F19" s="19">
        <f t="shared" si="3"/>
        <v>8.5827321862348178</v>
      </c>
      <c r="G19" s="19">
        <f t="shared" si="4"/>
        <v>3.4330928744939273</v>
      </c>
      <c r="H19" s="20">
        <f t="shared" si="5"/>
        <v>16.307191153846155</v>
      </c>
    </row>
    <row r="20" spans="1:8" x14ac:dyDescent="0.2">
      <c r="A20" s="8">
        <f t="shared" si="6"/>
        <v>13</v>
      </c>
      <c r="B20" s="18">
        <v>33253.879999999997</v>
      </c>
      <c r="C20" s="18">
        <f t="shared" si="0"/>
        <v>33918.957600000002</v>
      </c>
      <c r="D20" s="18">
        <f t="shared" si="1"/>
        <v>2826.5797999999995</v>
      </c>
      <c r="E20" s="19">
        <f t="shared" si="2"/>
        <v>17.165464372469636</v>
      </c>
      <c r="F20" s="19">
        <f t="shared" si="3"/>
        <v>8.5827321862348178</v>
      </c>
      <c r="G20" s="19">
        <f t="shared" si="4"/>
        <v>3.4330928744939273</v>
      </c>
      <c r="H20" s="20">
        <f t="shared" si="5"/>
        <v>16.307191153846155</v>
      </c>
    </row>
    <row r="21" spans="1:8" x14ac:dyDescent="0.2">
      <c r="A21" s="8">
        <f t="shared" si="6"/>
        <v>14</v>
      </c>
      <c r="B21" s="18">
        <v>34644.74</v>
      </c>
      <c r="C21" s="18">
        <f t="shared" si="0"/>
        <v>35337.6348</v>
      </c>
      <c r="D21" s="18">
        <f t="shared" si="1"/>
        <v>2944.8028999999997</v>
      </c>
      <c r="E21" s="19">
        <f t="shared" si="2"/>
        <v>17.883418421052632</v>
      </c>
      <c r="F21" s="19">
        <f t="shared" si="3"/>
        <v>8.9417092105263158</v>
      </c>
      <c r="G21" s="19">
        <f t="shared" si="4"/>
        <v>3.5766836842105265</v>
      </c>
      <c r="H21" s="20">
        <f t="shared" si="5"/>
        <v>16.989247500000001</v>
      </c>
    </row>
    <row r="22" spans="1:8" x14ac:dyDescent="0.2">
      <c r="A22" s="8">
        <f t="shared" si="6"/>
        <v>15</v>
      </c>
      <c r="B22" s="18">
        <v>34644.74</v>
      </c>
      <c r="C22" s="18">
        <f t="shared" si="0"/>
        <v>35337.6348</v>
      </c>
      <c r="D22" s="18">
        <f t="shared" si="1"/>
        <v>2944.8028999999997</v>
      </c>
      <c r="E22" s="19">
        <f t="shared" si="2"/>
        <v>17.883418421052632</v>
      </c>
      <c r="F22" s="19">
        <f t="shared" si="3"/>
        <v>8.9417092105263158</v>
      </c>
      <c r="G22" s="19">
        <f t="shared" si="4"/>
        <v>3.5766836842105265</v>
      </c>
      <c r="H22" s="20">
        <f t="shared" si="5"/>
        <v>16.989247500000001</v>
      </c>
    </row>
    <row r="23" spans="1:8" x14ac:dyDescent="0.2">
      <c r="A23" s="8">
        <f t="shared" si="6"/>
        <v>16</v>
      </c>
      <c r="B23" s="18">
        <v>36035.599999999999</v>
      </c>
      <c r="C23" s="18">
        <f t="shared" si="0"/>
        <v>36756.311999999998</v>
      </c>
      <c r="D23" s="18">
        <f t="shared" si="1"/>
        <v>3063.0260000000003</v>
      </c>
      <c r="E23" s="19">
        <f t="shared" si="2"/>
        <v>18.601372469635628</v>
      </c>
      <c r="F23" s="19">
        <f t="shared" si="3"/>
        <v>9.3006862348178139</v>
      </c>
      <c r="G23" s="19">
        <f t="shared" si="4"/>
        <v>3.7202744939271257</v>
      </c>
      <c r="H23" s="20">
        <f t="shared" si="5"/>
        <v>17.671303846153844</v>
      </c>
    </row>
    <row r="24" spans="1:8" x14ac:dyDescent="0.2">
      <c r="A24" s="8">
        <f t="shared" si="6"/>
        <v>17</v>
      </c>
      <c r="B24" s="18">
        <v>36035.599999999999</v>
      </c>
      <c r="C24" s="18">
        <f t="shared" si="0"/>
        <v>36756.311999999998</v>
      </c>
      <c r="D24" s="18">
        <f t="shared" si="1"/>
        <v>3063.0260000000003</v>
      </c>
      <c r="E24" s="19">
        <f t="shared" si="2"/>
        <v>18.601372469635628</v>
      </c>
      <c r="F24" s="19">
        <f t="shared" si="3"/>
        <v>9.3006862348178139</v>
      </c>
      <c r="G24" s="19">
        <f t="shared" si="4"/>
        <v>3.7202744939271257</v>
      </c>
      <c r="H24" s="20">
        <f t="shared" si="5"/>
        <v>17.671303846153844</v>
      </c>
    </row>
    <row r="25" spans="1:8" x14ac:dyDescent="0.2">
      <c r="A25" s="8">
        <f t="shared" si="6"/>
        <v>18</v>
      </c>
      <c r="B25" s="18">
        <v>37426.47</v>
      </c>
      <c r="C25" s="18">
        <f t="shared" si="0"/>
        <v>38174.999400000001</v>
      </c>
      <c r="D25" s="18">
        <f t="shared" si="1"/>
        <v>3181.2499499999999</v>
      </c>
      <c r="E25" s="19">
        <f t="shared" si="2"/>
        <v>19.319331680161945</v>
      </c>
      <c r="F25" s="19">
        <f t="shared" si="3"/>
        <v>9.6596658400809723</v>
      </c>
      <c r="G25" s="19">
        <f t="shared" si="4"/>
        <v>3.8638663360323888</v>
      </c>
      <c r="H25" s="20">
        <f t="shared" si="5"/>
        <v>18.353365096153848</v>
      </c>
    </row>
    <row r="26" spans="1:8" x14ac:dyDescent="0.2">
      <c r="A26" s="8">
        <f t="shared" si="6"/>
        <v>19</v>
      </c>
      <c r="B26" s="18">
        <v>37426.47</v>
      </c>
      <c r="C26" s="18">
        <f t="shared" si="0"/>
        <v>38174.999400000001</v>
      </c>
      <c r="D26" s="18">
        <f t="shared" si="1"/>
        <v>3181.2499499999999</v>
      </c>
      <c r="E26" s="19">
        <f t="shared" si="2"/>
        <v>19.319331680161945</v>
      </c>
      <c r="F26" s="19">
        <f t="shared" si="3"/>
        <v>9.6596658400809723</v>
      </c>
      <c r="G26" s="19">
        <f t="shared" si="4"/>
        <v>3.8638663360323888</v>
      </c>
      <c r="H26" s="20">
        <f t="shared" si="5"/>
        <v>18.353365096153848</v>
      </c>
    </row>
    <row r="27" spans="1:8" x14ac:dyDescent="0.2">
      <c r="A27" s="8">
        <f t="shared" si="6"/>
        <v>20</v>
      </c>
      <c r="B27" s="18">
        <v>38817.33</v>
      </c>
      <c r="C27" s="18">
        <f t="shared" si="0"/>
        <v>39593.676599999999</v>
      </c>
      <c r="D27" s="18">
        <f t="shared" si="1"/>
        <v>3299.4730500000001</v>
      </c>
      <c r="E27" s="19">
        <f t="shared" si="2"/>
        <v>20.037285728744937</v>
      </c>
      <c r="F27" s="19">
        <f t="shared" si="3"/>
        <v>10.018642864372469</v>
      </c>
      <c r="G27" s="19">
        <f t="shared" si="4"/>
        <v>4.0074571457489876</v>
      </c>
      <c r="H27" s="20">
        <f t="shared" si="5"/>
        <v>19.03542144230769</v>
      </c>
    </row>
    <row r="28" spans="1:8" x14ac:dyDescent="0.2">
      <c r="A28" s="8">
        <f t="shared" si="6"/>
        <v>21</v>
      </c>
      <c r="B28" s="18">
        <v>38817.33</v>
      </c>
      <c r="C28" s="18">
        <f t="shared" si="0"/>
        <v>39593.676599999999</v>
      </c>
      <c r="D28" s="18">
        <f t="shared" si="1"/>
        <v>3299.4730500000001</v>
      </c>
      <c r="E28" s="19">
        <f t="shared" si="2"/>
        <v>20.037285728744937</v>
      </c>
      <c r="F28" s="19">
        <f t="shared" si="3"/>
        <v>10.018642864372469</v>
      </c>
      <c r="G28" s="19">
        <f t="shared" si="4"/>
        <v>4.0074571457489876</v>
      </c>
      <c r="H28" s="20">
        <f t="shared" si="5"/>
        <v>19.03542144230769</v>
      </c>
    </row>
    <row r="29" spans="1:8" x14ac:dyDescent="0.2">
      <c r="A29" s="8">
        <f t="shared" si="6"/>
        <v>22</v>
      </c>
      <c r="B29" s="18">
        <v>40208.19</v>
      </c>
      <c r="C29" s="18">
        <f t="shared" si="0"/>
        <v>41012.353800000004</v>
      </c>
      <c r="D29" s="18">
        <f t="shared" si="1"/>
        <v>3417.6961500000002</v>
      </c>
      <c r="E29" s="19">
        <f t="shared" si="2"/>
        <v>20.755239777327937</v>
      </c>
      <c r="F29" s="19">
        <f t="shared" si="3"/>
        <v>10.377619888663968</v>
      </c>
      <c r="G29" s="19">
        <f t="shared" si="4"/>
        <v>4.1510479554655877</v>
      </c>
      <c r="H29" s="20">
        <f t="shared" si="5"/>
        <v>19.71747778846154</v>
      </c>
    </row>
    <row r="30" spans="1:8" x14ac:dyDescent="0.2">
      <c r="A30" s="8">
        <f t="shared" si="6"/>
        <v>23</v>
      </c>
      <c r="B30" s="18">
        <v>41599.06</v>
      </c>
      <c r="C30" s="18">
        <f t="shared" si="0"/>
        <v>42431.0412</v>
      </c>
      <c r="D30" s="18">
        <f t="shared" si="1"/>
        <v>3535.9200999999998</v>
      </c>
      <c r="E30" s="19">
        <f t="shared" si="2"/>
        <v>21.47319898785425</v>
      </c>
      <c r="F30" s="19">
        <f t="shared" si="3"/>
        <v>10.736599493927125</v>
      </c>
      <c r="G30" s="19">
        <f t="shared" si="4"/>
        <v>4.2946397975708503</v>
      </c>
      <c r="H30" s="20">
        <f t="shared" si="5"/>
        <v>20.399539038461537</v>
      </c>
    </row>
    <row r="31" spans="1:8" x14ac:dyDescent="0.2">
      <c r="A31" s="8">
        <f t="shared" si="6"/>
        <v>24</v>
      </c>
      <c r="B31" s="18">
        <v>42989.919999999998</v>
      </c>
      <c r="C31" s="18">
        <f t="shared" si="0"/>
        <v>43849.718399999998</v>
      </c>
      <c r="D31" s="18">
        <f t="shared" si="1"/>
        <v>3654.1432</v>
      </c>
      <c r="E31" s="19">
        <f t="shared" si="2"/>
        <v>22.191153036437246</v>
      </c>
      <c r="F31" s="19">
        <f t="shared" si="3"/>
        <v>11.095576518218623</v>
      </c>
      <c r="G31" s="19">
        <f t="shared" si="4"/>
        <v>4.4382306072874496</v>
      </c>
      <c r="H31" s="20">
        <f t="shared" si="5"/>
        <v>21.081595384615383</v>
      </c>
    </row>
    <row r="32" spans="1:8" x14ac:dyDescent="0.2">
      <c r="A32" s="8">
        <f t="shared" si="6"/>
        <v>25</v>
      </c>
      <c r="B32" s="18">
        <v>43067.92</v>
      </c>
      <c r="C32" s="18">
        <f t="shared" si="0"/>
        <v>43929.278399999996</v>
      </c>
      <c r="D32" s="18">
        <f t="shared" si="1"/>
        <v>3660.7732000000001</v>
      </c>
      <c r="E32" s="19">
        <f t="shared" si="2"/>
        <v>22.231416194331981</v>
      </c>
      <c r="F32" s="19">
        <f t="shared" si="3"/>
        <v>11.115708097165991</v>
      </c>
      <c r="G32" s="19">
        <f t="shared" si="4"/>
        <v>4.4462832388663962</v>
      </c>
      <c r="H32" s="20">
        <f t="shared" si="5"/>
        <v>21.119845384615381</v>
      </c>
    </row>
    <row r="33" spans="1:8" x14ac:dyDescent="0.2">
      <c r="A33" s="8">
        <f t="shared" si="6"/>
        <v>26</v>
      </c>
      <c r="B33" s="18">
        <v>43140.19</v>
      </c>
      <c r="C33" s="18">
        <f t="shared" si="0"/>
        <v>44002.993800000004</v>
      </c>
      <c r="D33" s="18">
        <f t="shared" si="1"/>
        <v>3666.91615</v>
      </c>
      <c r="E33" s="19">
        <f t="shared" si="2"/>
        <v>22.268721558704456</v>
      </c>
      <c r="F33" s="19">
        <f t="shared" si="3"/>
        <v>11.134360779352228</v>
      </c>
      <c r="G33" s="19">
        <f t="shared" si="4"/>
        <v>4.4537443117408912</v>
      </c>
      <c r="H33" s="20">
        <f t="shared" si="5"/>
        <v>21.155285480769233</v>
      </c>
    </row>
    <row r="34" spans="1:8" x14ac:dyDescent="0.2">
      <c r="A34" s="8">
        <f t="shared" si="6"/>
        <v>27</v>
      </c>
      <c r="B34" s="18">
        <v>43207.15</v>
      </c>
      <c r="C34" s="18">
        <f t="shared" si="0"/>
        <v>44071.293000000005</v>
      </c>
      <c r="D34" s="18">
        <f t="shared" si="1"/>
        <v>3672.6077500000001</v>
      </c>
      <c r="E34" s="19">
        <f t="shared" si="2"/>
        <v>22.303285931174091</v>
      </c>
      <c r="F34" s="19">
        <f t="shared" si="3"/>
        <v>11.151642965587046</v>
      </c>
      <c r="G34" s="19">
        <f t="shared" si="4"/>
        <v>4.4606571862348181</v>
      </c>
      <c r="H34" s="20">
        <f t="shared" si="5"/>
        <v>21.188121634615388</v>
      </c>
    </row>
    <row r="35" spans="1:8" x14ac:dyDescent="0.2">
      <c r="A35" s="8">
        <f t="shared" si="6"/>
        <v>28</v>
      </c>
      <c r="B35" s="18">
        <v>43269.18</v>
      </c>
      <c r="C35" s="18">
        <f t="shared" si="0"/>
        <v>44134.563600000001</v>
      </c>
      <c r="D35" s="18">
        <f t="shared" si="1"/>
        <v>3677.8802999999998</v>
      </c>
      <c r="E35" s="19">
        <f t="shared" si="2"/>
        <v>22.335305465587044</v>
      </c>
      <c r="F35" s="19">
        <f t="shared" si="3"/>
        <v>11.167652732793522</v>
      </c>
      <c r="G35" s="19">
        <f t="shared" si="4"/>
        <v>4.4670610931174091</v>
      </c>
      <c r="H35" s="20">
        <f t="shared" si="5"/>
        <v>21.218540192307692</v>
      </c>
    </row>
    <row r="36" spans="1:8" x14ac:dyDescent="0.2">
      <c r="A36" s="8">
        <f t="shared" si="6"/>
        <v>29</v>
      </c>
      <c r="B36" s="18">
        <v>43326.62</v>
      </c>
      <c r="C36" s="18">
        <f t="shared" si="0"/>
        <v>44193.152400000006</v>
      </c>
      <c r="D36" s="18">
        <f t="shared" si="1"/>
        <v>3682.7627000000002</v>
      </c>
      <c r="E36" s="19">
        <f t="shared" si="2"/>
        <v>22.364955668016197</v>
      </c>
      <c r="F36" s="19">
        <f t="shared" si="3"/>
        <v>11.182477834008099</v>
      </c>
      <c r="G36" s="19">
        <f t="shared" si="4"/>
        <v>4.4729911336032391</v>
      </c>
      <c r="H36" s="20">
        <f t="shared" si="5"/>
        <v>21.246707884615386</v>
      </c>
    </row>
    <row r="37" spans="1:8" x14ac:dyDescent="0.2">
      <c r="A37" s="8">
        <f t="shared" si="6"/>
        <v>30</v>
      </c>
      <c r="B37" s="18">
        <v>43379.87</v>
      </c>
      <c r="C37" s="18">
        <f t="shared" si="0"/>
        <v>44247.467400000001</v>
      </c>
      <c r="D37" s="18">
        <f t="shared" si="1"/>
        <v>3687.2889500000001</v>
      </c>
      <c r="E37" s="19">
        <f t="shared" si="2"/>
        <v>22.392443016194331</v>
      </c>
      <c r="F37" s="19">
        <f t="shared" si="3"/>
        <v>11.196221508097166</v>
      </c>
      <c r="G37" s="19">
        <f t="shared" si="4"/>
        <v>4.4784886032388664</v>
      </c>
      <c r="H37" s="20">
        <f t="shared" si="5"/>
        <v>21.272820865384617</v>
      </c>
    </row>
    <row r="38" spans="1:8" x14ac:dyDescent="0.2">
      <c r="A38" s="8">
        <f t="shared" si="6"/>
        <v>31</v>
      </c>
      <c r="B38" s="18">
        <v>43429.16</v>
      </c>
      <c r="C38" s="18">
        <f t="shared" si="0"/>
        <v>44297.743200000004</v>
      </c>
      <c r="D38" s="18">
        <f t="shared" si="1"/>
        <v>3691.4786000000004</v>
      </c>
      <c r="E38" s="19">
        <f t="shared" si="2"/>
        <v>22.417886234817814</v>
      </c>
      <c r="F38" s="19">
        <f t="shared" si="3"/>
        <v>11.208943117408907</v>
      </c>
      <c r="G38" s="19">
        <f t="shared" si="4"/>
        <v>4.4835772469635629</v>
      </c>
      <c r="H38" s="20">
        <f t="shared" si="5"/>
        <v>21.296991923076924</v>
      </c>
    </row>
    <row r="39" spans="1:8" x14ac:dyDescent="0.2">
      <c r="A39" s="8">
        <f t="shared" si="6"/>
        <v>32</v>
      </c>
      <c r="B39" s="18">
        <v>43474.81</v>
      </c>
      <c r="C39" s="18">
        <f t="shared" si="0"/>
        <v>44344.306199999999</v>
      </c>
      <c r="D39" s="18">
        <f t="shared" si="1"/>
        <v>3695.3588500000001</v>
      </c>
      <c r="E39" s="19">
        <f t="shared" si="2"/>
        <v>22.441450506072876</v>
      </c>
      <c r="F39" s="19">
        <f t="shared" si="3"/>
        <v>11.220725253036438</v>
      </c>
      <c r="G39" s="19">
        <f t="shared" si="4"/>
        <v>4.4882901012145755</v>
      </c>
      <c r="H39" s="20">
        <f t="shared" si="5"/>
        <v>21.319377980769229</v>
      </c>
    </row>
    <row r="40" spans="1:8" x14ac:dyDescent="0.2">
      <c r="A40" s="8">
        <f t="shared" si="6"/>
        <v>33</v>
      </c>
      <c r="B40" s="18">
        <v>43517.06</v>
      </c>
      <c r="C40" s="18">
        <f t="shared" si="0"/>
        <v>44387.4012</v>
      </c>
      <c r="D40" s="18">
        <f t="shared" si="1"/>
        <v>3698.9501</v>
      </c>
      <c r="E40" s="19">
        <f t="shared" si="2"/>
        <v>22.46325971659919</v>
      </c>
      <c r="F40" s="19">
        <f t="shared" si="3"/>
        <v>11.231629858299595</v>
      </c>
      <c r="G40" s="19">
        <f t="shared" si="4"/>
        <v>4.4926519433198377</v>
      </c>
      <c r="H40" s="20">
        <f t="shared" si="5"/>
        <v>21.340096730769233</v>
      </c>
    </row>
    <row r="41" spans="1:8" x14ac:dyDescent="0.2">
      <c r="A41" s="8">
        <f t="shared" si="6"/>
        <v>34</v>
      </c>
      <c r="B41" s="18">
        <v>43556.22</v>
      </c>
      <c r="C41" s="18">
        <f t="shared" si="0"/>
        <v>44427.344400000002</v>
      </c>
      <c r="D41" s="18">
        <f t="shared" si="1"/>
        <v>3702.2786999999998</v>
      </c>
      <c r="E41" s="19">
        <f t="shared" si="2"/>
        <v>22.483473886639675</v>
      </c>
      <c r="F41" s="19">
        <f t="shared" si="3"/>
        <v>11.241736943319838</v>
      </c>
      <c r="G41" s="19">
        <f t="shared" si="4"/>
        <v>4.4966947773279351</v>
      </c>
      <c r="H41" s="20">
        <f t="shared" si="5"/>
        <v>21.359300192307693</v>
      </c>
    </row>
    <row r="42" spans="1:8" x14ac:dyDescent="0.2">
      <c r="A42" s="21">
        <f t="shared" si="6"/>
        <v>35</v>
      </c>
      <c r="B42" s="22">
        <v>43592.44</v>
      </c>
      <c r="C42" s="22">
        <f t="shared" si="0"/>
        <v>44464.288800000002</v>
      </c>
      <c r="D42" s="22">
        <f t="shared" si="1"/>
        <v>3705.3574000000003</v>
      </c>
      <c r="E42" s="23">
        <f t="shared" si="2"/>
        <v>22.502170445344131</v>
      </c>
      <c r="F42" s="23">
        <f t="shared" si="3"/>
        <v>11.251085222672065</v>
      </c>
      <c r="G42" s="23">
        <f t="shared" si="4"/>
        <v>4.5004340890688264</v>
      </c>
      <c r="H42" s="24">
        <f t="shared" si="5"/>
        <v>21.377061923076923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12</v>
      </c>
      <c r="B1" s="1" t="s">
        <v>35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7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29153.06</v>
      </c>
      <c r="C7" s="18">
        <f t="shared" ref="C7:C42" si="0">B7*$D$3</f>
        <v>29736.121200000001</v>
      </c>
      <c r="D7" s="18">
        <f t="shared" ref="D7:D42" si="1">B7/12*$D$3</f>
        <v>2478.0101</v>
      </c>
      <c r="E7" s="19">
        <f t="shared" ref="E7:E42" si="2">C7/1976</f>
        <v>15.048644331983807</v>
      </c>
      <c r="F7" s="19">
        <f>E7/2</f>
        <v>7.5243221659919035</v>
      </c>
      <c r="G7" s="19">
        <f>E7/5</f>
        <v>3.0097288663967614</v>
      </c>
      <c r="H7" s="20">
        <f>C7/2080</f>
        <v>14.296212115384616</v>
      </c>
    </row>
    <row r="8" spans="1:8" x14ac:dyDescent="0.2">
      <c r="A8" s="8">
        <f>A7+1</f>
        <v>1</v>
      </c>
      <c r="B8" s="18">
        <v>29153.06</v>
      </c>
      <c r="C8" s="18">
        <f t="shared" si="0"/>
        <v>29736.121200000001</v>
      </c>
      <c r="D8" s="18">
        <f t="shared" si="1"/>
        <v>2478.0101</v>
      </c>
      <c r="E8" s="19">
        <f t="shared" si="2"/>
        <v>15.048644331983807</v>
      </c>
      <c r="F8" s="19">
        <f t="shared" ref="F8:F42" si="3">E8/2</f>
        <v>7.5243221659919035</v>
      </c>
      <c r="G8" s="19">
        <f t="shared" ref="G8:G42" si="4">E8/5</f>
        <v>3.0097288663967614</v>
      </c>
      <c r="H8" s="20">
        <f t="shared" ref="H8:H42" si="5">C8/2080</f>
        <v>14.296212115384616</v>
      </c>
    </row>
    <row r="9" spans="1:8" x14ac:dyDescent="0.2">
      <c r="A9" s="8">
        <f t="shared" ref="A9:A42" si="6">A8+1</f>
        <v>2</v>
      </c>
      <c r="B9" s="18">
        <v>29885.89</v>
      </c>
      <c r="C9" s="18">
        <f t="shared" si="0"/>
        <v>30483.607800000002</v>
      </c>
      <c r="D9" s="18">
        <f t="shared" si="1"/>
        <v>2540.3006500000001</v>
      </c>
      <c r="E9" s="19">
        <f t="shared" si="2"/>
        <v>15.4269270242915</v>
      </c>
      <c r="F9" s="19">
        <f t="shared" si="3"/>
        <v>7.7134635121457498</v>
      </c>
      <c r="G9" s="19">
        <f t="shared" si="4"/>
        <v>3.0853854048582998</v>
      </c>
      <c r="H9" s="20">
        <f t="shared" si="5"/>
        <v>14.655580673076924</v>
      </c>
    </row>
    <row r="10" spans="1:8" x14ac:dyDescent="0.2">
      <c r="A10" s="8">
        <f t="shared" si="6"/>
        <v>3</v>
      </c>
      <c r="B10" s="18">
        <v>30994.799999999999</v>
      </c>
      <c r="C10" s="18">
        <f t="shared" si="0"/>
        <v>31614.696</v>
      </c>
      <c r="D10" s="18">
        <f t="shared" si="1"/>
        <v>2634.558</v>
      </c>
      <c r="E10" s="19">
        <f t="shared" si="2"/>
        <v>15.99934008097166</v>
      </c>
      <c r="F10" s="19">
        <f t="shared" si="3"/>
        <v>7.9996700404858299</v>
      </c>
      <c r="G10" s="19">
        <f t="shared" si="4"/>
        <v>3.199868016194332</v>
      </c>
      <c r="H10" s="20">
        <f t="shared" si="5"/>
        <v>15.199373076923077</v>
      </c>
    </row>
    <row r="11" spans="1:8" x14ac:dyDescent="0.2">
      <c r="A11" s="8">
        <f t="shared" si="6"/>
        <v>4</v>
      </c>
      <c r="B11" s="18">
        <v>32103.72</v>
      </c>
      <c r="C11" s="18">
        <f t="shared" si="0"/>
        <v>32745.794400000002</v>
      </c>
      <c r="D11" s="18">
        <f t="shared" si="1"/>
        <v>2728.8162000000002</v>
      </c>
      <c r="E11" s="19">
        <f t="shared" si="2"/>
        <v>16.571758299595142</v>
      </c>
      <c r="F11" s="19">
        <f t="shared" si="3"/>
        <v>8.2858791497975712</v>
      </c>
      <c r="G11" s="19">
        <f t="shared" si="4"/>
        <v>3.3143516599190286</v>
      </c>
      <c r="H11" s="20">
        <f t="shared" si="5"/>
        <v>15.743170384615386</v>
      </c>
    </row>
    <row r="12" spans="1:8" x14ac:dyDescent="0.2">
      <c r="A12" s="8">
        <f t="shared" si="6"/>
        <v>5</v>
      </c>
      <c r="B12" s="18">
        <v>32103.72</v>
      </c>
      <c r="C12" s="18">
        <f t="shared" si="0"/>
        <v>32745.794400000002</v>
      </c>
      <c r="D12" s="18">
        <f t="shared" si="1"/>
        <v>2728.8162000000002</v>
      </c>
      <c r="E12" s="19">
        <f t="shared" si="2"/>
        <v>16.571758299595142</v>
      </c>
      <c r="F12" s="19">
        <f t="shared" si="3"/>
        <v>8.2858791497975712</v>
      </c>
      <c r="G12" s="19">
        <f t="shared" si="4"/>
        <v>3.3143516599190286</v>
      </c>
      <c r="H12" s="20">
        <f t="shared" si="5"/>
        <v>15.743170384615386</v>
      </c>
    </row>
    <row r="13" spans="1:8" x14ac:dyDescent="0.2">
      <c r="A13" s="8">
        <f t="shared" si="6"/>
        <v>6</v>
      </c>
      <c r="B13" s="18">
        <v>33046.9</v>
      </c>
      <c r="C13" s="18">
        <f t="shared" si="0"/>
        <v>33707.838000000003</v>
      </c>
      <c r="D13" s="18">
        <f t="shared" si="1"/>
        <v>2808.9865</v>
      </c>
      <c r="E13" s="19">
        <f t="shared" si="2"/>
        <v>17.05862246963563</v>
      </c>
      <c r="F13" s="19">
        <f t="shared" si="3"/>
        <v>8.5293112348178148</v>
      </c>
      <c r="G13" s="19">
        <f t="shared" si="4"/>
        <v>3.4117244939271258</v>
      </c>
      <c r="H13" s="20">
        <f t="shared" si="5"/>
        <v>16.205691346153849</v>
      </c>
    </row>
    <row r="14" spans="1:8" x14ac:dyDescent="0.2">
      <c r="A14" s="8">
        <f t="shared" si="6"/>
        <v>7</v>
      </c>
      <c r="B14" s="18">
        <v>34803.360000000001</v>
      </c>
      <c r="C14" s="18">
        <f t="shared" si="0"/>
        <v>35499.427199999998</v>
      </c>
      <c r="D14" s="18">
        <f t="shared" si="1"/>
        <v>2958.2856000000002</v>
      </c>
      <c r="E14" s="19">
        <f t="shared" si="2"/>
        <v>17.965297165991903</v>
      </c>
      <c r="F14" s="19">
        <f t="shared" si="3"/>
        <v>8.9826485829959513</v>
      </c>
      <c r="G14" s="19">
        <f t="shared" si="4"/>
        <v>3.5930594331983805</v>
      </c>
      <c r="H14" s="20">
        <f t="shared" si="5"/>
        <v>17.067032307692308</v>
      </c>
    </row>
    <row r="15" spans="1:8" x14ac:dyDescent="0.2">
      <c r="A15" s="8">
        <f t="shared" si="6"/>
        <v>8</v>
      </c>
      <c r="B15" s="18">
        <v>34803.360000000001</v>
      </c>
      <c r="C15" s="18">
        <f t="shared" si="0"/>
        <v>35499.427199999998</v>
      </c>
      <c r="D15" s="18">
        <f t="shared" si="1"/>
        <v>2958.2856000000002</v>
      </c>
      <c r="E15" s="19">
        <f t="shared" si="2"/>
        <v>17.965297165991903</v>
      </c>
      <c r="F15" s="19">
        <f t="shared" si="3"/>
        <v>8.9826485829959513</v>
      </c>
      <c r="G15" s="19">
        <f t="shared" si="4"/>
        <v>3.5930594331983805</v>
      </c>
      <c r="H15" s="20">
        <f t="shared" si="5"/>
        <v>17.067032307692308</v>
      </c>
    </row>
    <row r="16" spans="1:8" x14ac:dyDescent="0.2">
      <c r="A16" s="8">
        <f t="shared" si="6"/>
        <v>9</v>
      </c>
      <c r="B16" s="18">
        <v>35714.58</v>
      </c>
      <c r="C16" s="18">
        <f t="shared" si="0"/>
        <v>36428.871600000006</v>
      </c>
      <c r="D16" s="18">
        <f t="shared" si="1"/>
        <v>3035.7393000000002</v>
      </c>
      <c r="E16" s="19">
        <f t="shared" si="2"/>
        <v>18.435663765182188</v>
      </c>
      <c r="F16" s="19">
        <f t="shared" si="3"/>
        <v>9.2178318825910939</v>
      </c>
      <c r="G16" s="19">
        <f t="shared" si="4"/>
        <v>3.6871327530364377</v>
      </c>
      <c r="H16" s="20">
        <f t="shared" si="5"/>
        <v>17.513880576923079</v>
      </c>
    </row>
    <row r="17" spans="1:8" x14ac:dyDescent="0.2">
      <c r="A17" s="8">
        <f t="shared" si="6"/>
        <v>10</v>
      </c>
      <c r="B17" s="18">
        <v>36207.96</v>
      </c>
      <c r="C17" s="18">
        <f t="shared" si="0"/>
        <v>36932.119200000001</v>
      </c>
      <c r="D17" s="18">
        <f t="shared" si="1"/>
        <v>3077.6765999999998</v>
      </c>
      <c r="E17" s="19">
        <f t="shared" si="2"/>
        <v>18.690343724696358</v>
      </c>
      <c r="F17" s="19">
        <f t="shared" si="3"/>
        <v>9.3451718623481792</v>
      </c>
      <c r="G17" s="19">
        <f t="shared" si="4"/>
        <v>3.7380687449392718</v>
      </c>
      <c r="H17" s="20">
        <f t="shared" si="5"/>
        <v>17.755826538461537</v>
      </c>
    </row>
    <row r="18" spans="1:8" x14ac:dyDescent="0.2">
      <c r="A18" s="8">
        <f t="shared" si="6"/>
        <v>11</v>
      </c>
      <c r="B18" s="18">
        <v>36625.269999999997</v>
      </c>
      <c r="C18" s="18">
        <f t="shared" si="0"/>
        <v>37357.775399999999</v>
      </c>
      <c r="D18" s="18">
        <f t="shared" si="1"/>
        <v>3113.1479499999996</v>
      </c>
      <c r="E18" s="19">
        <f t="shared" si="2"/>
        <v>18.905756781376517</v>
      </c>
      <c r="F18" s="19">
        <f t="shared" si="3"/>
        <v>9.4528783906882587</v>
      </c>
      <c r="G18" s="19">
        <f t="shared" si="4"/>
        <v>3.7811513562753034</v>
      </c>
      <c r="H18" s="20">
        <f t="shared" si="5"/>
        <v>17.960468942307692</v>
      </c>
    </row>
    <row r="19" spans="1:8" x14ac:dyDescent="0.2">
      <c r="A19" s="8">
        <f t="shared" si="6"/>
        <v>12</v>
      </c>
      <c r="B19" s="18">
        <v>37788.49</v>
      </c>
      <c r="C19" s="18">
        <f t="shared" si="0"/>
        <v>38544.2598</v>
      </c>
      <c r="D19" s="18">
        <f t="shared" si="1"/>
        <v>3212.0216499999997</v>
      </c>
      <c r="E19" s="19">
        <f t="shared" si="2"/>
        <v>19.506204352226721</v>
      </c>
      <c r="F19" s="19">
        <f t="shared" si="3"/>
        <v>9.7531021761133605</v>
      </c>
      <c r="G19" s="19">
        <f t="shared" si="4"/>
        <v>3.9012408704453443</v>
      </c>
      <c r="H19" s="20">
        <f t="shared" si="5"/>
        <v>18.530894134615384</v>
      </c>
    </row>
    <row r="20" spans="1:8" x14ac:dyDescent="0.2">
      <c r="A20" s="8">
        <f t="shared" si="6"/>
        <v>13</v>
      </c>
      <c r="B20" s="18">
        <v>37788.49</v>
      </c>
      <c r="C20" s="18">
        <f t="shared" si="0"/>
        <v>38544.2598</v>
      </c>
      <c r="D20" s="18">
        <f t="shared" si="1"/>
        <v>3212.0216499999997</v>
      </c>
      <c r="E20" s="19">
        <f t="shared" si="2"/>
        <v>19.506204352226721</v>
      </c>
      <c r="F20" s="19">
        <f t="shared" si="3"/>
        <v>9.7531021761133605</v>
      </c>
      <c r="G20" s="19">
        <f t="shared" si="4"/>
        <v>3.9012408704453443</v>
      </c>
      <c r="H20" s="20">
        <f t="shared" si="5"/>
        <v>18.530894134615384</v>
      </c>
    </row>
    <row r="21" spans="1:8" x14ac:dyDescent="0.2">
      <c r="A21" s="8">
        <f t="shared" si="6"/>
        <v>14</v>
      </c>
      <c r="B21" s="18">
        <v>39369.01</v>
      </c>
      <c r="C21" s="18">
        <f t="shared" si="0"/>
        <v>40156.390200000002</v>
      </c>
      <c r="D21" s="18">
        <f t="shared" si="1"/>
        <v>3346.3658500000001</v>
      </c>
      <c r="E21" s="19">
        <f t="shared" si="2"/>
        <v>20.322059817813766</v>
      </c>
      <c r="F21" s="19">
        <f t="shared" si="3"/>
        <v>10.161029908906883</v>
      </c>
      <c r="G21" s="19">
        <f t="shared" si="4"/>
        <v>4.0644119635627529</v>
      </c>
      <c r="H21" s="20">
        <f t="shared" si="5"/>
        <v>19.305956826923079</v>
      </c>
    </row>
    <row r="22" spans="1:8" x14ac:dyDescent="0.2">
      <c r="A22" s="8">
        <f t="shared" si="6"/>
        <v>15</v>
      </c>
      <c r="B22" s="18">
        <v>39369.01</v>
      </c>
      <c r="C22" s="18">
        <f t="shared" si="0"/>
        <v>40156.390200000002</v>
      </c>
      <c r="D22" s="18">
        <f t="shared" si="1"/>
        <v>3346.3658500000001</v>
      </c>
      <c r="E22" s="19">
        <f t="shared" si="2"/>
        <v>20.322059817813766</v>
      </c>
      <c r="F22" s="19">
        <f t="shared" si="3"/>
        <v>10.161029908906883</v>
      </c>
      <c r="G22" s="19">
        <f t="shared" si="4"/>
        <v>4.0644119635627529</v>
      </c>
      <c r="H22" s="20">
        <f t="shared" si="5"/>
        <v>19.305956826923079</v>
      </c>
    </row>
    <row r="23" spans="1:8" x14ac:dyDescent="0.2">
      <c r="A23" s="8">
        <f t="shared" si="6"/>
        <v>16</v>
      </c>
      <c r="B23" s="18">
        <v>41583.79</v>
      </c>
      <c r="C23" s="18">
        <f t="shared" si="0"/>
        <v>42415.465799999998</v>
      </c>
      <c r="D23" s="18">
        <f t="shared" si="1"/>
        <v>3534.6221500000001</v>
      </c>
      <c r="E23" s="19">
        <f t="shared" si="2"/>
        <v>21.465316700404859</v>
      </c>
      <c r="F23" s="19">
        <f t="shared" si="3"/>
        <v>10.73265835020243</v>
      </c>
      <c r="G23" s="19">
        <f t="shared" si="4"/>
        <v>4.2930633400809715</v>
      </c>
      <c r="H23" s="20">
        <f t="shared" si="5"/>
        <v>20.392050865384615</v>
      </c>
    </row>
    <row r="24" spans="1:8" x14ac:dyDescent="0.2">
      <c r="A24" s="8">
        <f t="shared" si="6"/>
        <v>17</v>
      </c>
      <c r="B24" s="18">
        <v>42494.48</v>
      </c>
      <c r="C24" s="18">
        <f t="shared" si="0"/>
        <v>43344.369600000005</v>
      </c>
      <c r="D24" s="18">
        <f t="shared" si="1"/>
        <v>3612.0308000000005</v>
      </c>
      <c r="E24" s="19">
        <f t="shared" si="2"/>
        <v>21.935409716599192</v>
      </c>
      <c r="F24" s="19">
        <f t="shared" si="3"/>
        <v>10.967704858299596</v>
      </c>
      <c r="G24" s="19">
        <f t="shared" si="4"/>
        <v>4.3870819433198385</v>
      </c>
      <c r="H24" s="20">
        <f t="shared" si="5"/>
        <v>20.838639230769232</v>
      </c>
    </row>
    <row r="25" spans="1:8" x14ac:dyDescent="0.2">
      <c r="A25" s="8">
        <f t="shared" si="6"/>
        <v>18</v>
      </c>
      <c r="B25" s="18">
        <v>43798.43</v>
      </c>
      <c r="C25" s="18">
        <f t="shared" si="0"/>
        <v>44674.3986</v>
      </c>
      <c r="D25" s="18">
        <f t="shared" si="1"/>
        <v>3722.8665500000002</v>
      </c>
      <c r="E25" s="19">
        <f t="shared" si="2"/>
        <v>22.608501315789475</v>
      </c>
      <c r="F25" s="19">
        <f t="shared" si="3"/>
        <v>11.304250657894737</v>
      </c>
      <c r="G25" s="19">
        <f t="shared" si="4"/>
        <v>4.5217002631578946</v>
      </c>
      <c r="H25" s="20">
        <f t="shared" si="5"/>
        <v>21.478076250000001</v>
      </c>
    </row>
    <row r="26" spans="1:8" x14ac:dyDescent="0.2">
      <c r="A26" s="8">
        <f t="shared" si="6"/>
        <v>19</v>
      </c>
      <c r="B26" s="18">
        <v>44709.11</v>
      </c>
      <c r="C26" s="18">
        <f t="shared" si="0"/>
        <v>45603.292200000004</v>
      </c>
      <c r="D26" s="18">
        <f t="shared" si="1"/>
        <v>3800.2743500000001</v>
      </c>
      <c r="E26" s="19">
        <f t="shared" si="2"/>
        <v>23.078589170040487</v>
      </c>
      <c r="F26" s="19">
        <f t="shared" si="3"/>
        <v>11.539294585020244</v>
      </c>
      <c r="G26" s="19">
        <f t="shared" si="4"/>
        <v>4.6157178340080973</v>
      </c>
      <c r="H26" s="20">
        <f t="shared" si="5"/>
        <v>21.924659711538464</v>
      </c>
    </row>
    <row r="27" spans="1:8" x14ac:dyDescent="0.2">
      <c r="A27" s="8">
        <f t="shared" si="6"/>
        <v>20</v>
      </c>
      <c r="B27" s="18">
        <v>44709.11</v>
      </c>
      <c r="C27" s="18">
        <f t="shared" si="0"/>
        <v>45603.292200000004</v>
      </c>
      <c r="D27" s="18">
        <f t="shared" si="1"/>
        <v>3800.2743500000001</v>
      </c>
      <c r="E27" s="19">
        <f t="shared" si="2"/>
        <v>23.078589170040487</v>
      </c>
      <c r="F27" s="19">
        <f t="shared" si="3"/>
        <v>11.539294585020244</v>
      </c>
      <c r="G27" s="19">
        <f t="shared" si="4"/>
        <v>4.6157178340080973</v>
      </c>
      <c r="H27" s="20">
        <f t="shared" si="5"/>
        <v>21.924659711538464</v>
      </c>
    </row>
    <row r="28" spans="1:8" x14ac:dyDescent="0.2">
      <c r="A28" s="8">
        <f t="shared" si="6"/>
        <v>21</v>
      </c>
      <c r="B28" s="18">
        <v>45619.8</v>
      </c>
      <c r="C28" s="18">
        <f t="shared" si="0"/>
        <v>46532.196000000004</v>
      </c>
      <c r="D28" s="18">
        <f t="shared" si="1"/>
        <v>3877.683</v>
      </c>
      <c r="E28" s="19">
        <f t="shared" si="2"/>
        <v>23.548682186234821</v>
      </c>
      <c r="F28" s="19">
        <f t="shared" si="3"/>
        <v>11.77434109311741</v>
      </c>
      <c r="G28" s="19">
        <f t="shared" si="4"/>
        <v>4.7097364372469643</v>
      </c>
      <c r="H28" s="20">
        <f t="shared" si="5"/>
        <v>22.371248076923077</v>
      </c>
    </row>
    <row r="29" spans="1:8" x14ac:dyDescent="0.2">
      <c r="A29" s="8">
        <f t="shared" si="6"/>
        <v>22</v>
      </c>
      <c r="B29" s="18">
        <v>45691.13</v>
      </c>
      <c r="C29" s="18">
        <f t="shared" si="0"/>
        <v>46604.952599999997</v>
      </c>
      <c r="D29" s="18">
        <f t="shared" si="1"/>
        <v>3883.7460499999997</v>
      </c>
      <c r="E29" s="19">
        <f t="shared" si="2"/>
        <v>23.58550232793522</v>
      </c>
      <c r="F29" s="19">
        <f t="shared" si="3"/>
        <v>11.79275116396761</v>
      </c>
      <c r="G29" s="19">
        <f t="shared" si="4"/>
        <v>4.7171004655870439</v>
      </c>
      <c r="H29" s="20">
        <f t="shared" si="5"/>
        <v>22.406227211538461</v>
      </c>
    </row>
    <row r="30" spans="1:8" x14ac:dyDescent="0.2">
      <c r="A30" s="8">
        <f t="shared" si="6"/>
        <v>23</v>
      </c>
      <c r="B30" s="18">
        <v>47271.66</v>
      </c>
      <c r="C30" s="18">
        <f t="shared" si="0"/>
        <v>48217.093200000003</v>
      </c>
      <c r="D30" s="18">
        <f t="shared" si="1"/>
        <v>4018.0911000000006</v>
      </c>
      <c r="E30" s="19">
        <f t="shared" si="2"/>
        <v>24.40136295546559</v>
      </c>
      <c r="F30" s="19">
        <f t="shared" si="3"/>
        <v>12.200681477732795</v>
      </c>
      <c r="G30" s="19">
        <f t="shared" si="4"/>
        <v>4.8802725910931182</v>
      </c>
      <c r="H30" s="20">
        <f t="shared" si="5"/>
        <v>23.181294807692311</v>
      </c>
    </row>
    <row r="31" spans="1:8" x14ac:dyDescent="0.2">
      <c r="A31" s="8">
        <f t="shared" si="6"/>
        <v>24</v>
      </c>
      <c r="B31" s="18">
        <v>48852.19</v>
      </c>
      <c r="C31" s="18">
        <f t="shared" si="0"/>
        <v>49829.233800000002</v>
      </c>
      <c r="D31" s="18">
        <f t="shared" si="1"/>
        <v>4152.4361500000005</v>
      </c>
      <c r="E31" s="19">
        <f t="shared" si="2"/>
        <v>25.217223582995953</v>
      </c>
      <c r="F31" s="19">
        <f t="shared" si="3"/>
        <v>12.608611791497976</v>
      </c>
      <c r="G31" s="19">
        <f t="shared" si="4"/>
        <v>5.0434447165991907</v>
      </c>
      <c r="H31" s="20">
        <f t="shared" si="5"/>
        <v>23.956362403846153</v>
      </c>
    </row>
    <row r="32" spans="1:8" x14ac:dyDescent="0.2">
      <c r="A32" s="8">
        <f t="shared" si="6"/>
        <v>25</v>
      </c>
      <c r="B32" s="18">
        <v>48940.83</v>
      </c>
      <c r="C32" s="18">
        <f t="shared" si="0"/>
        <v>49919.6466</v>
      </c>
      <c r="D32" s="18">
        <f t="shared" si="1"/>
        <v>4159.97055</v>
      </c>
      <c r="E32" s="19">
        <f t="shared" si="2"/>
        <v>25.262979048582995</v>
      </c>
      <c r="F32" s="19">
        <f t="shared" si="3"/>
        <v>12.631489524291498</v>
      </c>
      <c r="G32" s="19">
        <f t="shared" si="4"/>
        <v>5.0525958097165988</v>
      </c>
      <c r="H32" s="20">
        <f t="shared" si="5"/>
        <v>23.999830096153847</v>
      </c>
    </row>
    <row r="33" spans="1:8" x14ac:dyDescent="0.2">
      <c r="A33" s="8">
        <f t="shared" si="6"/>
        <v>26</v>
      </c>
      <c r="B33" s="18">
        <v>49022.95</v>
      </c>
      <c r="C33" s="18">
        <f t="shared" si="0"/>
        <v>50003.409</v>
      </c>
      <c r="D33" s="18">
        <f t="shared" si="1"/>
        <v>4166.95075</v>
      </c>
      <c r="E33" s="19">
        <f t="shared" si="2"/>
        <v>25.305368927125507</v>
      </c>
      <c r="F33" s="19">
        <f t="shared" si="3"/>
        <v>12.652684463562753</v>
      </c>
      <c r="G33" s="19">
        <f t="shared" si="4"/>
        <v>5.0610737854251013</v>
      </c>
      <c r="H33" s="20">
        <f t="shared" si="5"/>
        <v>24.04010048076923</v>
      </c>
    </row>
    <row r="34" spans="1:8" x14ac:dyDescent="0.2">
      <c r="A34" s="8">
        <f t="shared" si="6"/>
        <v>27</v>
      </c>
      <c r="B34" s="18">
        <v>49099.040000000001</v>
      </c>
      <c r="C34" s="18">
        <f t="shared" si="0"/>
        <v>50081.020799999998</v>
      </c>
      <c r="D34" s="18">
        <f t="shared" si="1"/>
        <v>4173.4183999999996</v>
      </c>
      <c r="E34" s="19">
        <f t="shared" si="2"/>
        <v>25.344646153846153</v>
      </c>
      <c r="F34" s="19">
        <f t="shared" si="3"/>
        <v>12.672323076923076</v>
      </c>
      <c r="G34" s="19">
        <f t="shared" si="4"/>
        <v>5.0689292307692302</v>
      </c>
      <c r="H34" s="20">
        <f t="shared" si="5"/>
        <v>24.077413846153846</v>
      </c>
    </row>
    <row r="35" spans="1:8" x14ac:dyDescent="0.2">
      <c r="A35" s="8">
        <f t="shared" si="6"/>
        <v>28</v>
      </c>
      <c r="B35" s="18">
        <v>49169.53</v>
      </c>
      <c r="C35" s="18">
        <f t="shared" si="0"/>
        <v>50152.920599999998</v>
      </c>
      <c r="D35" s="18">
        <f t="shared" si="1"/>
        <v>4179.4100500000004</v>
      </c>
      <c r="E35" s="19">
        <f t="shared" si="2"/>
        <v>25.381032692307691</v>
      </c>
      <c r="F35" s="19">
        <f t="shared" si="3"/>
        <v>12.690516346153846</v>
      </c>
      <c r="G35" s="19">
        <f t="shared" si="4"/>
        <v>5.0762065384615385</v>
      </c>
      <c r="H35" s="20">
        <f t="shared" si="5"/>
        <v>24.111981057692308</v>
      </c>
    </row>
    <row r="36" spans="1:8" x14ac:dyDescent="0.2">
      <c r="A36" s="8">
        <f t="shared" si="6"/>
        <v>29</v>
      </c>
      <c r="B36" s="18">
        <v>49234.81</v>
      </c>
      <c r="C36" s="18">
        <f t="shared" si="0"/>
        <v>50219.506199999996</v>
      </c>
      <c r="D36" s="18">
        <f t="shared" si="1"/>
        <v>4184.95885</v>
      </c>
      <c r="E36" s="19">
        <f t="shared" si="2"/>
        <v>25.414729858299594</v>
      </c>
      <c r="F36" s="19">
        <f t="shared" si="3"/>
        <v>12.707364929149797</v>
      </c>
      <c r="G36" s="19">
        <f t="shared" si="4"/>
        <v>5.0829459716599192</v>
      </c>
      <c r="H36" s="20">
        <f t="shared" si="5"/>
        <v>24.143993365384613</v>
      </c>
    </row>
    <row r="37" spans="1:8" x14ac:dyDescent="0.2">
      <c r="A37" s="8">
        <f t="shared" si="6"/>
        <v>30</v>
      </c>
      <c r="B37" s="18">
        <v>49295.32</v>
      </c>
      <c r="C37" s="18">
        <f t="shared" si="0"/>
        <v>50281.2264</v>
      </c>
      <c r="D37" s="18">
        <f t="shared" si="1"/>
        <v>4190.1022000000003</v>
      </c>
      <c r="E37" s="19">
        <f t="shared" si="2"/>
        <v>25.445964777327934</v>
      </c>
      <c r="F37" s="19">
        <f t="shared" si="3"/>
        <v>12.722982388663967</v>
      </c>
      <c r="G37" s="19">
        <f t="shared" si="4"/>
        <v>5.0891929554655864</v>
      </c>
      <c r="H37" s="20">
        <f t="shared" si="5"/>
        <v>24.173666538461539</v>
      </c>
    </row>
    <row r="38" spans="1:8" x14ac:dyDescent="0.2">
      <c r="A38" s="8">
        <f t="shared" si="6"/>
        <v>31</v>
      </c>
      <c r="B38" s="18">
        <v>49351.32</v>
      </c>
      <c r="C38" s="18">
        <f t="shared" si="0"/>
        <v>50338.346400000002</v>
      </c>
      <c r="D38" s="18">
        <f t="shared" si="1"/>
        <v>4194.8621999999996</v>
      </c>
      <c r="E38" s="19">
        <f t="shared" si="2"/>
        <v>25.474871659919028</v>
      </c>
      <c r="F38" s="19">
        <f t="shared" si="3"/>
        <v>12.737435829959514</v>
      </c>
      <c r="G38" s="19">
        <f t="shared" si="4"/>
        <v>5.0949743319838054</v>
      </c>
      <c r="H38" s="20">
        <f t="shared" si="5"/>
        <v>24.201128076923077</v>
      </c>
    </row>
    <row r="39" spans="1:8" x14ac:dyDescent="0.2">
      <c r="A39" s="8">
        <f t="shared" si="6"/>
        <v>32</v>
      </c>
      <c r="B39" s="18">
        <v>49403.199999999997</v>
      </c>
      <c r="C39" s="18">
        <f t="shared" si="0"/>
        <v>50391.263999999996</v>
      </c>
      <c r="D39" s="18">
        <f t="shared" si="1"/>
        <v>4199.2719999999999</v>
      </c>
      <c r="E39" s="19">
        <f t="shared" si="2"/>
        <v>25.501651821862346</v>
      </c>
      <c r="F39" s="19">
        <f t="shared" si="3"/>
        <v>12.750825910931173</v>
      </c>
      <c r="G39" s="19">
        <f t="shared" si="4"/>
        <v>5.1003303643724696</v>
      </c>
      <c r="H39" s="20">
        <f t="shared" si="5"/>
        <v>24.226569230769229</v>
      </c>
    </row>
    <row r="40" spans="1:8" x14ac:dyDescent="0.2">
      <c r="A40" s="8">
        <f t="shared" si="6"/>
        <v>33</v>
      </c>
      <c r="B40" s="18">
        <v>49451.22</v>
      </c>
      <c r="C40" s="18">
        <f t="shared" si="0"/>
        <v>50440.244400000003</v>
      </c>
      <c r="D40" s="18">
        <f t="shared" si="1"/>
        <v>4203.3537000000006</v>
      </c>
      <c r="E40" s="19">
        <f t="shared" si="2"/>
        <v>25.526439473684214</v>
      </c>
      <c r="F40" s="19">
        <f t="shared" si="3"/>
        <v>12.763219736842107</v>
      </c>
      <c r="G40" s="19">
        <f t="shared" si="4"/>
        <v>5.1052878947368425</v>
      </c>
      <c r="H40" s="20">
        <f t="shared" si="5"/>
        <v>24.250117500000002</v>
      </c>
    </row>
    <row r="41" spans="1:8" x14ac:dyDescent="0.2">
      <c r="A41" s="8">
        <f t="shared" si="6"/>
        <v>34</v>
      </c>
      <c r="B41" s="18">
        <v>49495.71</v>
      </c>
      <c r="C41" s="18">
        <f t="shared" si="0"/>
        <v>50485.624199999998</v>
      </c>
      <c r="D41" s="18">
        <f t="shared" si="1"/>
        <v>4207.1353499999996</v>
      </c>
      <c r="E41" s="19">
        <f t="shared" si="2"/>
        <v>25.54940495951417</v>
      </c>
      <c r="F41" s="19">
        <f t="shared" si="3"/>
        <v>12.774702479757085</v>
      </c>
      <c r="G41" s="19">
        <f t="shared" si="4"/>
        <v>5.1098809919028341</v>
      </c>
      <c r="H41" s="20">
        <f t="shared" si="5"/>
        <v>24.27193471153846</v>
      </c>
    </row>
    <row r="42" spans="1:8" x14ac:dyDescent="0.2">
      <c r="A42" s="21">
        <f t="shared" si="6"/>
        <v>35</v>
      </c>
      <c r="B42" s="22">
        <v>49536.87</v>
      </c>
      <c r="C42" s="22">
        <f t="shared" si="0"/>
        <v>50527.607400000001</v>
      </c>
      <c r="D42" s="22">
        <f t="shared" si="1"/>
        <v>4210.6339500000004</v>
      </c>
      <c r="E42" s="23">
        <f t="shared" si="2"/>
        <v>25.570651518218625</v>
      </c>
      <c r="F42" s="23">
        <f t="shared" si="3"/>
        <v>12.785325759109313</v>
      </c>
      <c r="G42" s="23">
        <f t="shared" si="4"/>
        <v>5.1141303036437247</v>
      </c>
      <c r="H42" s="24">
        <f t="shared" si="5"/>
        <v>24.292118942307692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43</v>
      </c>
      <c r="B1" s="1" t="s">
        <v>55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33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26288.98</v>
      </c>
      <c r="C7" s="18">
        <f t="shared" ref="C7:C42" si="0">B7*$D$3</f>
        <v>26814.759600000001</v>
      </c>
      <c r="D7" s="18">
        <f t="shared" ref="D7:D42" si="1">B7/12*$D$3</f>
        <v>2234.5633000000003</v>
      </c>
      <c r="E7" s="19">
        <f t="shared" ref="E7:E42" si="2">C7/1976</f>
        <v>13.570222469635628</v>
      </c>
      <c r="F7" s="19">
        <f>E7/2</f>
        <v>6.7851112348178138</v>
      </c>
      <c r="G7" s="19">
        <f>E7/5</f>
        <v>2.7140444939271253</v>
      </c>
      <c r="H7" s="20">
        <f>C7/2080</f>
        <v>12.891711346153846</v>
      </c>
    </row>
    <row r="8" spans="1:8" x14ac:dyDescent="0.2">
      <c r="A8" s="8">
        <f>A7+1</f>
        <v>1</v>
      </c>
      <c r="B8" s="18">
        <v>26894.37</v>
      </c>
      <c r="C8" s="18">
        <f t="shared" si="0"/>
        <v>27432.257399999999</v>
      </c>
      <c r="D8" s="18">
        <f t="shared" si="1"/>
        <v>2286.0214499999997</v>
      </c>
      <c r="E8" s="19">
        <f t="shared" si="2"/>
        <v>13.882721356275303</v>
      </c>
      <c r="F8" s="19">
        <f t="shared" ref="F8:F42" si="3">E8/2</f>
        <v>6.9413606781376513</v>
      </c>
      <c r="G8" s="19">
        <f t="shared" ref="G8:G42" si="4">E8/5</f>
        <v>2.7765442712550605</v>
      </c>
      <c r="H8" s="20">
        <f t="shared" ref="H8:H42" si="5">C8/2080</f>
        <v>13.188585288461537</v>
      </c>
    </row>
    <row r="9" spans="1:8" x14ac:dyDescent="0.2">
      <c r="A9" s="8">
        <f t="shared" ref="A9:A42" si="6">A8+1</f>
        <v>2</v>
      </c>
      <c r="B9" s="18">
        <v>27518.11</v>
      </c>
      <c r="C9" s="18">
        <f t="shared" si="0"/>
        <v>28068.4722</v>
      </c>
      <c r="D9" s="18">
        <f t="shared" si="1"/>
        <v>2339.03935</v>
      </c>
      <c r="E9" s="19">
        <f t="shared" si="2"/>
        <v>14.204692408906883</v>
      </c>
      <c r="F9" s="19">
        <f t="shared" si="3"/>
        <v>7.1023462044534416</v>
      </c>
      <c r="G9" s="19">
        <f t="shared" si="4"/>
        <v>2.8409384817813765</v>
      </c>
      <c r="H9" s="20">
        <f t="shared" si="5"/>
        <v>13.494457788461538</v>
      </c>
    </row>
    <row r="10" spans="1:8" x14ac:dyDescent="0.2">
      <c r="A10" s="8">
        <f t="shared" si="6"/>
        <v>3</v>
      </c>
      <c r="B10" s="18">
        <v>28121.46</v>
      </c>
      <c r="C10" s="18">
        <f t="shared" si="0"/>
        <v>28683.889199999998</v>
      </c>
      <c r="D10" s="18">
        <f t="shared" si="1"/>
        <v>2390.3240999999998</v>
      </c>
      <c r="E10" s="19">
        <f t="shared" si="2"/>
        <v>14.51613825910931</v>
      </c>
      <c r="F10" s="19">
        <f t="shared" si="3"/>
        <v>7.2580691295546549</v>
      </c>
      <c r="G10" s="19">
        <f t="shared" si="4"/>
        <v>2.903227651821862</v>
      </c>
      <c r="H10" s="20">
        <f t="shared" si="5"/>
        <v>13.790331346153845</v>
      </c>
    </row>
    <row r="11" spans="1:8" x14ac:dyDescent="0.2">
      <c r="A11" s="8">
        <f t="shared" si="6"/>
        <v>4</v>
      </c>
      <c r="B11" s="18">
        <v>28701.8</v>
      </c>
      <c r="C11" s="18">
        <f t="shared" si="0"/>
        <v>29275.835999999999</v>
      </c>
      <c r="D11" s="18">
        <f t="shared" si="1"/>
        <v>2439.6529999999998</v>
      </c>
      <c r="E11" s="19">
        <f t="shared" si="2"/>
        <v>14.815706477732792</v>
      </c>
      <c r="F11" s="19">
        <f t="shared" si="3"/>
        <v>7.4078532388663962</v>
      </c>
      <c r="G11" s="19">
        <f t="shared" si="4"/>
        <v>2.9631412955465586</v>
      </c>
      <c r="H11" s="20">
        <f t="shared" si="5"/>
        <v>14.074921153846153</v>
      </c>
    </row>
    <row r="12" spans="1:8" x14ac:dyDescent="0.2">
      <c r="A12" s="8">
        <f t="shared" si="6"/>
        <v>5</v>
      </c>
      <c r="B12" s="18">
        <v>29022.83</v>
      </c>
      <c r="C12" s="18">
        <f t="shared" si="0"/>
        <v>29603.286600000003</v>
      </c>
      <c r="D12" s="18">
        <f t="shared" si="1"/>
        <v>2466.9405500000003</v>
      </c>
      <c r="E12" s="19">
        <f t="shared" si="2"/>
        <v>14.981420344129557</v>
      </c>
      <c r="F12" s="19">
        <f t="shared" si="3"/>
        <v>7.4907101720647784</v>
      </c>
      <c r="G12" s="19">
        <f t="shared" si="4"/>
        <v>2.9962840688259114</v>
      </c>
      <c r="H12" s="20">
        <f t="shared" si="5"/>
        <v>14.232349326923078</v>
      </c>
    </row>
    <row r="13" spans="1:8" x14ac:dyDescent="0.2">
      <c r="A13" s="8">
        <f t="shared" si="6"/>
        <v>6</v>
      </c>
      <c r="B13" s="18">
        <v>29667</v>
      </c>
      <c r="C13" s="18">
        <f t="shared" si="0"/>
        <v>30260.34</v>
      </c>
      <c r="D13" s="18">
        <f t="shared" si="1"/>
        <v>2521.6950000000002</v>
      </c>
      <c r="E13" s="19">
        <f t="shared" si="2"/>
        <v>15.313937246963564</v>
      </c>
      <c r="F13" s="19">
        <f t="shared" si="3"/>
        <v>7.6569686234817818</v>
      </c>
      <c r="G13" s="19">
        <f t="shared" si="4"/>
        <v>3.0627874493927125</v>
      </c>
      <c r="H13" s="20">
        <f t="shared" si="5"/>
        <v>14.548240384615385</v>
      </c>
    </row>
    <row r="14" spans="1:8" x14ac:dyDescent="0.2">
      <c r="A14" s="8">
        <f t="shared" si="6"/>
        <v>7</v>
      </c>
      <c r="B14" s="18">
        <v>29950.38</v>
      </c>
      <c r="C14" s="18">
        <f t="shared" si="0"/>
        <v>30549.387600000002</v>
      </c>
      <c r="D14" s="18">
        <f t="shared" si="1"/>
        <v>2545.7823000000003</v>
      </c>
      <c r="E14" s="19">
        <f t="shared" si="2"/>
        <v>15.460216396761135</v>
      </c>
      <c r="F14" s="19">
        <f t="shared" si="3"/>
        <v>7.7301081983805675</v>
      </c>
      <c r="G14" s="19">
        <f t="shared" si="4"/>
        <v>3.092043279352227</v>
      </c>
      <c r="H14" s="20">
        <f t="shared" si="5"/>
        <v>14.687205576923077</v>
      </c>
    </row>
    <row r="15" spans="1:8" x14ac:dyDescent="0.2">
      <c r="A15" s="8">
        <f t="shared" si="6"/>
        <v>8</v>
      </c>
      <c r="B15" s="18">
        <v>30427.65</v>
      </c>
      <c r="C15" s="18">
        <f t="shared" si="0"/>
        <v>31036.203000000001</v>
      </c>
      <c r="D15" s="18">
        <f t="shared" si="1"/>
        <v>2586.3502500000004</v>
      </c>
      <c r="E15" s="19">
        <f t="shared" si="2"/>
        <v>15.706580465587045</v>
      </c>
      <c r="F15" s="19">
        <f t="shared" si="3"/>
        <v>7.8532902327935226</v>
      </c>
      <c r="G15" s="19">
        <f t="shared" si="4"/>
        <v>3.1413160931174091</v>
      </c>
      <c r="H15" s="20">
        <f t="shared" si="5"/>
        <v>14.921251442307693</v>
      </c>
    </row>
    <row r="16" spans="1:8" x14ac:dyDescent="0.2">
      <c r="A16" s="8">
        <f t="shared" si="6"/>
        <v>9</v>
      </c>
      <c r="B16" s="18">
        <v>30673</v>
      </c>
      <c r="C16" s="18">
        <f t="shared" si="0"/>
        <v>31286.46</v>
      </c>
      <c r="D16" s="18">
        <f t="shared" si="1"/>
        <v>2607.2050000000004</v>
      </c>
      <c r="E16" s="19">
        <f t="shared" si="2"/>
        <v>15.833228744939271</v>
      </c>
      <c r="F16" s="19">
        <f t="shared" si="3"/>
        <v>7.9166143724696356</v>
      </c>
      <c r="G16" s="19">
        <f t="shared" si="4"/>
        <v>3.1666457489878543</v>
      </c>
      <c r="H16" s="20">
        <f t="shared" si="5"/>
        <v>15.041567307692308</v>
      </c>
    </row>
    <row r="17" spans="1:8" x14ac:dyDescent="0.2">
      <c r="A17" s="8">
        <f t="shared" si="6"/>
        <v>10</v>
      </c>
      <c r="B17" s="18">
        <v>31211.01</v>
      </c>
      <c r="C17" s="18">
        <f t="shared" si="0"/>
        <v>31835.230199999998</v>
      </c>
      <c r="D17" s="18">
        <f t="shared" si="1"/>
        <v>2652.9358499999998</v>
      </c>
      <c r="E17" s="19">
        <f t="shared" si="2"/>
        <v>16.110946457489877</v>
      </c>
      <c r="F17" s="19">
        <f t="shared" si="3"/>
        <v>8.0554732287449387</v>
      </c>
      <c r="G17" s="19">
        <f t="shared" si="4"/>
        <v>3.2221892914979753</v>
      </c>
      <c r="H17" s="20">
        <f t="shared" si="5"/>
        <v>15.305399134615383</v>
      </c>
    </row>
    <row r="18" spans="1:8" x14ac:dyDescent="0.2">
      <c r="A18" s="8">
        <f t="shared" si="6"/>
        <v>11</v>
      </c>
      <c r="B18" s="18">
        <v>31429.22</v>
      </c>
      <c r="C18" s="18">
        <f t="shared" si="0"/>
        <v>32057.804400000001</v>
      </c>
      <c r="D18" s="18">
        <f t="shared" si="1"/>
        <v>2671.4837000000002</v>
      </c>
      <c r="E18" s="19">
        <f t="shared" si="2"/>
        <v>16.223585222672064</v>
      </c>
      <c r="F18" s="19">
        <f t="shared" si="3"/>
        <v>8.1117926113360319</v>
      </c>
      <c r="G18" s="19">
        <f t="shared" si="4"/>
        <v>3.2447170445344127</v>
      </c>
      <c r="H18" s="20">
        <f t="shared" si="5"/>
        <v>15.412405961538463</v>
      </c>
    </row>
    <row r="19" spans="1:8" x14ac:dyDescent="0.2">
      <c r="A19" s="8">
        <f t="shared" si="6"/>
        <v>12</v>
      </c>
      <c r="B19" s="18">
        <v>31975.77</v>
      </c>
      <c r="C19" s="18">
        <f t="shared" si="0"/>
        <v>32615.285400000001</v>
      </c>
      <c r="D19" s="18">
        <f t="shared" si="1"/>
        <v>2717.9404500000001</v>
      </c>
      <c r="E19" s="19">
        <f t="shared" si="2"/>
        <v>16.505711234817813</v>
      </c>
      <c r="F19" s="19">
        <f t="shared" si="3"/>
        <v>8.2528556174089065</v>
      </c>
      <c r="G19" s="19">
        <f t="shared" si="4"/>
        <v>3.3011422469635625</v>
      </c>
      <c r="H19" s="20">
        <f t="shared" si="5"/>
        <v>15.680425673076924</v>
      </c>
    </row>
    <row r="20" spans="1:8" x14ac:dyDescent="0.2">
      <c r="A20" s="8">
        <f t="shared" si="6"/>
        <v>13</v>
      </c>
      <c r="B20" s="18">
        <v>32166.47</v>
      </c>
      <c r="C20" s="18">
        <f t="shared" si="0"/>
        <v>32809.799400000004</v>
      </c>
      <c r="D20" s="18">
        <f t="shared" si="1"/>
        <v>2734.1499500000004</v>
      </c>
      <c r="E20" s="19">
        <f t="shared" si="2"/>
        <v>16.604149493927128</v>
      </c>
      <c r="F20" s="19">
        <f t="shared" si="3"/>
        <v>8.3020747469635641</v>
      </c>
      <c r="G20" s="19">
        <f t="shared" si="4"/>
        <v>3.3208298987854254</v>
      </c>
      <c r="H20" s="20">
        <f t="shared" si="5"/>
        <v>15.773942019230772</v>
      </c>
    </row>
    <row r="21" spans="1:8" x14ac:dyDescent="0.2">
      <c r="A21" s="8">
        <f t="shared" si="6"/>
        <v>14</v>
      </c>
      <c r="B21" s="18">
        <v>32522.240000000002</v>
      </c>
      <c r="C21" s="18">
        <f t="shared" si="0"/>
        <v>33172.684800000003</v>
      </c>
      <c r="D21" s="18">
        <f t="shared" si="1"/>
        <v>2764.3904000000002</v>
      </c>
      <c r="E21" s="19">
        <f t="shared" si="2"/>
        <v>16.787795951417007</v>
      </c>
      <c r="F21" s="19">
        <f t="shared" si="3"/>
        <v>8.3938979757085033</v>
      </c>
      <c r="G21" s="19">
        <f t="shared" si="4"/>
        <v>3.3575591902834012</v>
      </c>
      <c r="H21" s="20">
        <f t="shared" si="5"/>
        <v>15.948406153846156</v>
      </c>
    </row>
    <row r="22" spans="1:8" x14ac:dyDescent="0.2">
      <c r="A22" s="8">
        <f t="shared" si="6"/>
        <v>15</v>
      </c>
      <c r="B22" s="18">
        <v>32684.79</v>
      </c>
      <c r="C22" s="18">
        <f t="shared" si="0"/>
        <v>33338.485800000002</v>
      </c>
      <c r="D22" s="18">
        <f t="shared" si="1"/>
        <v>2778.2071500000002</v>
      </c>
      <c r="E22" s="19">
        <f t="shared" si="2"/>
        <v>16.871703340080973</v>
      </c>
      <c r="F22" s="19">
        <f t="shared" si="3"/>
        <v>8.4358516700404866</v>
      </c>
      <c r="G22" s="19">
        <f t="shared" si="4"/>
        <v>3.3743406680161945</v>
      </c>
      <c r="H22" s="20">
        <f t="shared" si="5"/>
        <v>16.028118173076923</v>
      </c>
    </row>
    <row r="23" spans="1:8" x14ac:dyDescent="0.2">
      <c r="A23" s="8">
        <f t="shared" si="6"/>
        <v>16</v>
      </c>
      <c r="B23" s="18">
        <v>33538.97</v>
      </c>
      <c r="C23" s="18">
        <f t="shared" si="0"/>
        <v>34209.749400000001</v>
      </c>
      <c r="D23" s="18">
        <f t="shared" si="1"/>
        <v>2850.8124500000004</v>
      </c>
      <c r="E23" s="19">
        <f t="shared" si="2"/>
        <v>17.312626214574898</v>
      </c>
      <c r="F23" s="19">
        <f t="shared" si="3"/>
        <v>8.6563131072874491</v>
      </c>
      <c r="G23" s="19">
        <f t="shared" si="4"/>
        <v>3.4625252429149795</v>
      </c>
      <c r="H23" s="20">
        <f t="shared" si="5"/>
        <v>16.446994903846154</v>
      </c>
    </row>
    <row r="24" spans="1:8" x14ac:dyDescent="0.2">
      <c r="A24" s="8">
        <f t="shared" si="6"/>
        <v>17</v>
      </c>
      <c r="B24" s="18">
        <v>33552.89</v>
      </c>
      <c r="C24" s="18">
        <f t="shared" si="0"/>
        <v>34223.947800000002</v>
      </c>
      <c r="D24" s="18">
        <f t="shared" si="1"/>
        <v>2851.9956500000003</v>
      </c>
      <c r="E24" s="19">
        <f t="shared" si="2"/>
        <v>17.319811639676114</v>
      </c>
      <c r="F24" s="19">
        <f t="shared" si="3"/>
        <v>8.6599058198380572</v>
      </c>
      <c r="G24" s="19">
        <f t="shared" si="4"/>
        <v>3.463962327935223</v>
      </c>
      <c r="H24" s="20">
        <f t="shared" si="5"/>
        <v>16.453821057692309</v>
      </c>
    </row>
    <row r="25" spans="1:8" x14ac:dyDescent="0.2">
      <c r="A25" s="8">
        <f t="shared" si="6"/>
        <v>18</v>
      </c>
      <c r="B25" s="18">
        <v>34833.07</v>
      </c>
      <c r="C25" s="18">
        <f t="shared" si="0"/>
        <v>35529.731399999997</v>
      </c>
      <c r="D25" s="18">
        <f t="shared" si="1"/>
        <v>2960.81095</v>
      </c>
      <c r="E25" s="19">
        <f t="shared" si="2"/>
        <v>17.980633299595141</v>
      </c>
      <c r="F25" s="19">
        <f t="shared" si="3"/>
        <v>8.9903166497975704</v>
      </c>
      <c r="G25" s="19">
        <f t="shared" si="4"/>
        <v>3.5961266599190282</v>
      </c>
      <c r="H25" s="20">
        <f t="shared" si="5"/>
        <v>17.081601634615382</v>
      </c>
    </row>
    <row r="26" spans="1:8" x14ac:dyDescent="0.2">
      <c r="A26" s="8">
        <f t="shared" si="6"/>
        <v>19</v>
      </c>
      <c r="B26" s="18">
        <v>34846.99</v>
      </c>
      <c r="C26" s="18">
        <f t="shared" si="0"/>
        <v>35543.929799999998</v>
      </c>
      <c r="D26" s="18">
        <f t="shared" si="1"/>
        <v>2961.9941499999995</v>
      </c>
      <c r="E26" s="19">
        <f t="shared" si="2"/>
        <v>17.987818724696357</v>
      </c>
      <c r="F26" s="19">
        <f t="shared" si="3"/>
        <v>8.9939093623481785</v>
      </c>
      <c r="G26" s="19">
        <f t="shared" si="4"/>
        <v>3.5975637449392712</v>
      </c>
      <c r="H26" s="20">
        <f t="shared" si="5"/>
        <v>17.088427788461537</v>
      </c>
    </row>
    <row r="27" spans="1:8" x14ac:dyDescent="0.2">
      <c r="A27" s="8">
        <f t="shared" si="6"/>
        <v>20</v>
      </c>
      <c r="B27" s="18">
        <v>36127.24</v>
      </c>
      <c r="C27" s="18">
        <f t="shared" si="0"/>
        <v>36849.784800000001</v>
      </c>
      <c r="D27" s="18">
        <f t="shared" si="1"/>
        <v>3070.8153999999995</v>
      </c>
      <c r="E27" s="19">
        <f t="shared" si="2"/>
        <v>18.648676518218625</v>
      </c>
      <c r="F27" s="19">
        <f t="shared" si="3"/>
        <v>9.3243382591093127</v>
      </c>
      <c r="G27" s="19">
        <f t="shared" si="4"/>
        <v>3.7297353036437251</v>
      </c>
      <c r="H27" s="20">
        <f t="shared" si="5"/>
        <v>17.716242692307691</v>
      </c>
    </row>
    <row r="28" spans="1:8" x14ac:dyDescent="0.2">
      <c r="A28" s="8">
        <f t="shared" si="6"/>
        <v>21</v>
      </c>
      <c r="B28" s="18">
        <v>36141.160000000003</v>
      </c>
      <c r="C28" s="18">
        <f t="shared" si="0"/>
        <v>36863.983200000002</v>
      </c>
      <c r="D28" s="18">
        <f t="shared" si="1"/>
        <v>3071.9986000000004</v>
      </c>
      <c r="E28" s="19">
        <f t="shared" si="2"/>
        <v>18.655861943319838</v>
      </c>
      <c r="F28" s="19">
        <f t="shared" si="3"/>
        <v>9.327930971659919</v>
      </c>
      <c r="G28" s="19">
        <f t="shared" si="4"/>
        <v>3.7311723886639676</v>
      </c>
      <c r="H28" s="20">
        <f t="shared" si="5"/>
        <v>17.723068846153847</v>
      </c>
    </row>
    <row r="29" spans="1:8" x14ac:dyDescent="0.2">
      <c r="A29" s="8">
        <f t="shared" si="6"/>
        <v>22</v>
      </c>
      <c r="B29" s="18">
        <v>37421.35</v>
      </c>
      <c r="C29" s="18">
        <f t="shared" si="0"/>
        <v>38169.777000000002</v>
      </c>
      <c r="D29" s="18">
        <f t="shared" si="1"/>
        <v>3180.81475</v>
      </c>
      <c r="E29" s="19">
        <f t="shared" si="2"/>
        <v>19.316688765182189</v>
      </c>
      <c r="F29" s="19">
        <f t="shared" si="3"/>
        <v>9.6583443825910944</v>
      </c>
      <c r="G29" s="19">
        <f t="shared" si="4"/>
        <v>3.8633377530364377</v>
      </c>
      <c r="H29" s="20">
        <f t="shared" si="5"/>
        <v>18.350854326923077</v>
      </c>
    </row>
    <row r="30" spans="1:8" x14ac:dyDescent="0.2">
      <c r="A30" s="8">
        <f t="shared" si="6"/>
        <v>23</v>
      </c>
      <c r="B30" s="18">
        <v>38715.51</v>
      </c>
      <c r="C30" s="18">
        <f t="shared" si="0"/>
        <v>39489.820200000002</v>
      </c>
      <c r="D30" s="18">
        <f t="shared" si="1"/>
        <v>3290.81835</v>
      </c>
      <c r="E30" s="19">
        <f t="shared" si="2"/>
        <v>19.984726821862349</v>
      </c>
      <c r="F30" s="19">
        <f t="shared" si="3"/>
        <v>9.9923634109311745</v>
      </c>
      <c r="G30" s="19">
        <f t="shared" si="4"/>
        <v>3.9969453643724697</v>
      </c>
      <c r="H30" s="20">
        <f t="shared" si="5"/>
        <v>18.985490480769233</v>
      </c>
    </row>
    <row r="31" spans="1:8" x14ac:dyDescent="0.2">
      <c r="A31" s="8">
        <f t="shared" si="6"/>
        <v>24</v>
      </c>
      <c r="B31" s="18">
        <v>39995.75</v>
      </c>
      <c r="C31" s="18">
        <f t="shared" si="0"/>
        <v>40795.665000000001</v>
      </c>
      <c r="D31" s="18">
        <f t="shared" si="1"/>
        <v>3399.6387500000001</v>
      </c>
      <c r="E31" s="19">
        <f t="shared" si="2"/>
        <v>20.645579453441297</v>
      </c>
      <c r="F31" s="19">
        <f t="shared" si="3"/>
        <v>10.322789726720648</v>
      </c>
      <c r="G31" s="19">
        <f t="shared" si="4"/>
        <v>4.1291158906882597</v>
      </c>
      <c r="H31" s="20">
        <f t="shared" si="5"/>
        <v>19.613300480769229</v>
      </c>
    </row>
    <row r="32" spans="1:8" x14ac:dyDescent="0.2">
      <c r="A32" s="8">
        <f t="shared" si="6"/>
        <v>25</v>
      </c>
      <c r="B32" s="18">
        <v>40082.21</v>
      </c>
      <c r="C32" s="18">
        <f t="shared" si="0"/>
        <v>40883.854200000002</v>
      </c>
      <c r="D32" s="18">
        <f t="shared" si="1"/>
        <v>3406.98785</v>
      </c>
      <c r="E32" s="19">
        <f t="shared" si="2"/>
        <v>20.690209615384617</v>
      </c>
      <c r="F32" s="19">
        <f t="shared" si="3"/>
        <v>10.345104807692309</v>
      </c>
      <c r="G32" s="19">
        <f t="shared" si="4"/>
        <v>4.1380419230769236</v>
      </c>
      <c r="H32" s="20">
        <f t="shared" si="5"/>
        <v>19.655699134615386</v>
      </c>
    </row>
    <row r="33" spans="1:8" x14ac:dyDescent="0.2">
      <c r="A33" s="8">
        <f t="shared" si="6"/>
        <v>26</v>
      </c>
      <c r="B33" s="18">
        <v>40149.47</v>
      </c>
      <c r="C33" s="18">
        <f t="shared" si="0"/>
        <v>40952.4594</v>
      </c>
      <c r="D33" s="18">
        <f t="shared" si="1"/>
        <v>3412.7049500000003</v>
      </c>
      <c r="E33" s="19">
        <f t="shared" si="2"/>
        <v>20.724928846153848</v>
      </c>
      <c r="F33" s="19">
        <f t="shared" si="3"/>
        <v>10.362464423076924</v>
      </c>
      <c r="G33" s="19">
        <f t="shared" si="4"/>
        <v>4.1449857692307699</v>
      </c>
      <c r="H33" s="20">
        <f t="shared" si="5"/>
        <v>19.688682403846155</v>
      </c>
    </row>
    <row r="34" spans="1:8" x14ac:dyDescent="0.2">
      <c r="A34" s="8">
        <f t="shared" si="6"/>
        <v>27</v>
      </c>
      <c r="B34" s="18">
        <v>40225.81</v>
      </c>
      <c r="C34" s="18">
        <f t="shared" si="0"/>
        <v>41030.326199999996</v>
      </c>
      <c r="D34" s="18">
        <f t="shared" si="1"/>
        <v>3419.1938499999997</v>
      </c>
      <c r="E34" s="19">
        <f t="shared" si="2"/>
        <v>20.764335121457488</v>
      </c>
      <c r="F34" s="19">
        <f t="shared" si="3"/>
        <v>10.382167560728744</v>
      </c>
      <c r="G34" s="19">
        <f t="shared" si="4"/>
        <v>4.1528670242914973</v>
      </c>
      <c r="H34" s="20">
        <f t="shared" si="5"/>
        <v>19.726118365384615</v>
      </c>
    </row>
    <row r="35" spans="1:8" x14ac:dyDescent="0.2">
      <c r="A35" s="8">
        <f t="shared" si="6"/>
        <v>28</v>
      </c>
      <c r="B35" s="18">
        <v>40283.57</v>
      </c>
      <c r="C35" s="18">
        <f t="shared" si="0"/>
        <v>41089.241399999999</v>
      </c>
      <c r="D35" s="18">
        <f t="shared" si="1"/>
        <v>3424.1034500000001</v>
      </c>
      <c r="E35" s="19">
        <f t="shared" si="2"/>
        <v>20.794150506072874</v>
      </c>
      <c r="F35" s="19">
        <f t="shared" si="3"/>
        <v>10.397075253036437</v>
      </c>
      <c r="G35" s="19">
        <f t="shared" si="4"/>
        <v>4.1588301012145745</v>
      </c>
      <c r="H35" s="20">
        <f t="shared" si="5"/>
        <v>19.75444298076923</v>
      </c>
    </row>
    <row r="36" spans="1:8" x14ac:dyDescent="0.2">
      <c r="A36" s="8">
        <f t="shared" si="6"/>
        <v>29</v>
      </c>
      <c r="B36" s="18">
        <v>40337.040000000001</v>
      </c>
      <c r="C36" s="18">
        <f t="shared" si="0"/>
        <v>41143.7808</v>
      </c>
      <c r="D36" s="18">
        <f t="shared" si="1"/>
        <v>3428.6484</v>
      </c>
      <c r="E36" s="19">
        <f t="shared" si="2"/>
        <v>20.821751417004048</v>
      </c>
      <c r="F36" s="19">
        <f t="shared" si="3"/>
        <v>10.410875708502024</v>
      </c>
      <c r="G36" s="19">
        <f t="shared" si="4"/>
        <v>4.1643502834008093</v>
      </c>
      <c r="H36" s="20">
        <f t="shared" si="5"/>
        <v>19.780663846153846</v>
      </c>
    </row>
    <row r="37" spans="1:8" x14ac:dyDescent="0.2">
      <c r="A37" s="8">
        <f t="shared" si="6"/>
        <v>30</v>
      </c>
      <c r="B37" s="18">
        <v>40386.620000000003</v>
      </c>
      <c r="C37" s="18">
        <f t="shared" si="0"/>
        <v>41194.352400000003</v>
      </c>
      <c r="D37" s="18">
        <f t="shared" si="1"/>
        <v>3432.8627000000001</v>
      </c>
      <c r="E37" s="19">
        <f t="shared" si="2"/>
        <v>20.847344331983809</v>
      </c>
      <c r="F37" s="19">
        <f t="shared" si="3"/>
        <v>10.423672165991904</v>
      </c>
      <c r="G37" s="19">
        <f t="shared" si="4"/>
        <v>4.1694688663967616</v>
      </c>
      <c r="H37" s="20">
        <f t="shared" si="5"/>
        <v>19.804977115384617</v>
      </c>
    </row>
    <row r="38" spans="1:8" x14ac:dyDescent="0.2">
      <c r="A38" s="8">
        <f t="shared" si="6"/>
        <v>31</v>
      </c>
      <c r="B38" s="18">
        <v>40432.5</v>
      </c>
      <c r="C38" s="18">
        <f t="shared" si="0"/>
        <v>41241.15</v>
      </c>
      <c r="D38" s="18">
        <f t="shared" si="1"/>
        <v>3436.7625000000003</v>
      </c>
      <c r="E38" s="19">
        <f t="shared" si="2"/>
        <v>20.871027327935224</v>
      </c>
      <c r="F38" s="19">
        <f t="shared" si="3"/>
        <v>10.435513663967612</v>
      </c>
      <c r="G38" s="19">
        <f t="shared" si="4"/>
        <v>4.1742054655870451</v>
      </c>
      <c r="H38" s="20">
        <f t="shared" si="5"/>
        <v>19.827475961538461</v>
      </c>
    </row>
    <row r="39" spans="1:8" x14ac:dyDescent="0.2">
      <c r="A39" s="8">
        <f t="shared" si="6"/>
        <v>32</v>
      </c>
      <c r="B39" s="18">
        <v>40475.01</v>
      </c>
      <c r="C39" s="18">
        <f t="shared" si="0"/>
        <v>41284.510200000004</v>
      </c>
      <c r="D39" s="18">
        <f t="shared" si="1"/>
        <v>3440.3758499999999</v>
      </c>
      <c r="E39" s="19">
        <f t="shared" si="2"/>
        <v>20.892970748987857</v>
      </c>
      <c r="F39" s="19">
        <f t="shared" si="3"/>
        <v>10.446485374493928</v>
      </c>
      <c r="G39" s="19">
        <f t="shared" si="4"/>
        <v>4.1785941497975712</v>
      </c>
      <c r="H39" s="20">
        <f t="shared" si="5"/>
        <v>19.848322211538463</v>
      </c>
    </row>
    <row r="40" spans="1:8" x14ac:dyDescent="0.2">
      <c r="A40" s="8">
        <f t="shared" si="6"/>
        <v>33</v>
      </c>
      <c r="B40" s="18">
        <v>40514.35</v>
      </c>
      <c r="C40" s="18">
        <f t="shared" si="0"/>
        <v>41324.637000000002</v>
      </c>
      <c r="D40" s="18">
        <f t="shared" si="1"/>
        <v>3443.7197499999997</v>
      </c>
      <c r="E40" s="19">
        <f t="shared" si="2"/>
        <v>20.913277834008099</v>
      </c>
      <c r="F40" s="19">
        <f t="shared" si="3"/>
        <v>10.456638917004049</v>
      </c>
      <c r="G40" s="19">
        <f t="shared" si="4"/>
        <v>4.1826555668016194</v>
      </c>
      <c r="H40" s="20">
        <f t="shared" si="5"/>
        <v>19.867613942307692</v>
      </c>
    </row>
    <row r="41" spans="1:8" x14ac:dyDescent="0.2">
      <c r="A41" s="8">
        <f t="shared" si="6"/>
        <v>34</v>
      </c>
      <c r="B41" s="18">
        <v>40550.800000000003</v>
      </c>
      <c r="C41" s="18">
        <f t="shared" si="0"/>
        <v>41361.816000000006</v>
      </c>
      <c r="D41" s="18">
        <f t="shared" si="1"/>
        <v>3446.8180000000002</v>
      </c>
      <c r="E41" s="19">
        <f t="shared" si="2"/>
        <v>20.932093117408911</v>
      </c>
      <c r="F41" s="19">
        <f t="shared" si="3"/>
        <v>10.466046558704456</v>
      </c>
      <c r="G41" s="19">
        <f t="shared" si="4"/>
        <v>4.1864186234817824</v>
      </c>
      <c r="H41" s="20">
        <f t="shared" si="5"/>
        <v>19.885488461538465</v>
      </c>
    </row>
    <row r="42" spans="1:8" x14ac:dyDescent="0.2">
      <c r="A42" s="21">
        <f t="shared" si="6"/>
        <v>35</v>
      </c>
      <c r="B42" s="22">
        <v>40584.519999999997</v>
      </c>
      <c r="C42" s="22">
        <f t="shared" si="0"/>
        <v>41396.210399999996</v>
      </c>
      <c r="D42" s="22">
        <f t="shared" si="1"/>
        <v>3449.6841999999997</v>
      </c>
      <c r="E42" s="23">
        <f t="shared" si="2"/>
        <v>20.949499190283397</v>
      </c>
      <c r="F42" s="23">
        <f t="shared" si="3"/>
        <v>10.474749595141699</v>
      </c>
      <c r="G42" s="23">
        <f t="shared" si="4"/>
        <v>4.1898998380566796</v>
      </c>
      <c r="H42" s="24">
        <f t="shared" si="5"/>
        <v>19.902024230769229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16</v>
      </c>
      <c r="B1" s="1" t="s">
        <v>54</v>
      </c>
    </row>
    <row r="2" spans="1:8" x14ac:dyDescent="0.2">
      <c r="A2" s="4"/>
      <c r="D2" s="3">
        <f>Inhoud!B4</f>
        <v>44470</v>
      </c>
    </row>
    <row r="3" spans="1:8" ht="15" x14ac:dyDescent="0.25">
      <c r="A3" s="1"/>
      <c r="B3" s="1"/>
      <c r="C3" s="5" t="s">
        <v>1</v>
      </c>
      <c r="D3" s="37">
        <f>Inhoud!B6</f>
        <v>1.02</v>
      </c>
    </row>
    <row r="4" spans="1:8" x14ac:dyDescent="0.2">
      <c r="A4" s="6"/>
      <c r="B4" s="46" t="s">
        <v>2</v>
      </c>
      <c r="C4" s="47"/>
      <c r="D4" s="7" t="s">
        <v>3</v>
      </c>
      <c r="E4" s="46" t="s">
        <v>4</v>
      </c>
      <c r="F4" s="48"/>
      <c r="G4" s="48"/>
      <c r="H4" s="47"/>
    </row>
    <row r="5" spans="1:8" x14ac:dyDescent="0.2">
      <c r="A5" s="8"/>
      <c r="B5" s="9">
        <v>1</v>
      </c>
      <c r="C5" s="10"/>
      <c r="D5" s="10"/>
      <c r="E5" s="49" t="s">
        <v>5</v>
      </c>
      <c r="F5" s="50"/>
      <c r="G5" s="51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44470</v>
      </c>
      <c r="D6" s="13">
        <f>C6</f>
        <v>44470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26713.74</v>
      </c>
      <c r="C7" s="18">
        <f t="shared" ref="C7:C42" si="0">B7*$D$3</f>
        <v>27248.014800000001</v>
      </c>
      <c r="D7" s="18">
        <f t="shared" ref="D7:D42" si="1">B7/12*$D$3</f>
        <v>2270.6678999999999</v>
      </c>
      <c r="E7" s="19">
        <f t="shared" ref="E7:E42" si="2">C7/1976</f>
        <v>13.789481174089069</v>
      </c>
      <c r="F7" s="19">
        <f>E7/2</f>
        <v>6.8947405870445344</v>
      </c>
      <c r="G7" s="19">
        <f>E7/5</f>
        <v>2.7578962348178138</v>
      </c>
      <c r="H7" s="20">
        <f>C7/2080</f>
        <v>13.100007115384615</v>
      </c>
    </row>
    <row r="8" spans="1:8" x14ac:dyDescent="0.2">
      <c r="A8" s="8">
        <f>A7+1</f>
        <v>1</v>
      </c>
      <c r="B8" s="18">
        <v>27240.69</v>
      </c>
      <c r="C8" s="18">
        <f t="shared" si="0"/>
        <v>27785.503799999999</v>
      </c>
      <c r="D8" s="18">
        <f t="shared" si="1"/>
        <v>2315.45865</v>
      </c>
      <c r="E8" s="19">
        <f t="shared" si="2"/>
        <v>14.061489777327935</v>
      </c>
      <c r="F8" s="19">
        <f t="shared" ref="F8:F42" si="3">E8/2</f>
        <v>7.0307448886639676</v>
      </c>
      <c r="G8" s="19">
        <f t="shared" ref="G8:G42" si="4">E8/5</f>
        <v>2.8122979554655871</v>
      </c>
      <c r="H8" s="20">
        <f t="shared" ref="H8:H42" si="5">C8/2080</f>
        <v>13.358415288461538</v>
      </c>
    </row>
    <row r="9" spans="1:8" x14ac:dyDescent="0.2">
      <c r="A9" s="8">
        <f t="shared" ref="A9:A42" si="6">A8+1</f>
        <v>2</v>
      </c>
      <c r="B9" s="18">
        <v>27762.01</v>
      </c>
      <c r="C9" s="18">
        <f t="shared" si="0"/>
        <v>28317.250199999999</v>
      </c>
      <c r="D9" s="18">
        <f t="shared" si="1"/>
        <v>2359.7708499999999</v>
      </c>
      <c r="E9" s="19">
        <f t="shared" si="2"/>
        <v>14.330592206477732</v>
      </c>
      <c r="F9" s="19">
        <f t="shared" si="3"/>
        <v>7.165296103238866</v>
      </c>
      <c r="G9" s="19">
        <f t="shared" si="4"/>
        <v>2.8661184412955465</v>
      </c>
      <c r="H9" s="20">
        <f t="shared" si="5"/>
        <v>13.614062596153845</v>
      </c>
    </row>
    <row r="10" spans="1:8" x14ac:dyDescent="0.2">
      <c r="A10" s="8">
        <f t="shared" si="6"/>
        <v>3</v>
      </c>
      <c r="B10" s="18">
        <v>28373.79</v>
      </c>
      <c r="C10" s="18">
        <f t="shared" si="0"/>
        <v>28941.265800000001</v>
      </c>
      <c r="D10" s="18">
        <f t="shared" si="1"/>
        <v>2411.7721500000002</v>
      </c>
      <c r="E10" s="19">
        <f t="shared" si="2"/>
        <v>14.646389574898786</v>
      </c>
      <c r="F10" s="19">
        <f t="shared" si="3"/>
        <v>7.3231947874493928</v>
      </c>
      <c r="G10" s="19">
        <f t="shared" si="4"/>
        <v>2.9292779149797572</v>
      </c>
      <c r="H10" s="20">
        <f t="shared" si="5"/>
        <v>13.914070096153846</v>
      </c>
    </row>
    <row r="11" spans="1:8" x14ac:dyDescent="0.2">
      <c r="A11" s="8">
        <f t="shared" si="6"/>
        <v>4</v>
      </c>
      <c r="B11" s="18">
        <v>28963.119999999999</v>
      </c>
      <c r="C11" s="18">
        <f t="shared" si="0"/>
        <v>29542.382399999999</v>
      </c>
      <c r="D11" s="18">
        <f t="shared" si="1"/>
        <v>2461.8651999999997</v>
      </c>
      <c r="E11" s="19">
        <f t="shared" si="2"/>
        <v>14.950598380566801</v>
      </c>
      <c r="F11" s="19">
        <f t="shared" si="3"/>
        <v>7.4752991902834003</v>
      </c>
      <c r="G11" s="19">
        <f t="shared" si="4"/>
        <v>2.9901196761133599</v>
      </c>
      <c r="H11" s="20">
        <f t="shared" si="5"/>
        <v>14.203068461538461</v>
      </c>
    </row>
    <row r="12" spans="1:8" x14ac:dyDescent="0.2">
      <c r="A12" s="8">
        <f t="shared" si="6"/>
        <v>5</v>
      </c>
      <c r="B12" s="18">
        <v>29281.91</v>
      </c>
      <c r="C12" s="18">
        <f t="shared" si="0"/>
        <v>29867.548200000001</v>
      </c>
      <c r="D12" s="18">
        <f t="shared" si="1"/>
        <v>2488.9623500000002</v>
      </c>
      <c r="E12" s="19">
        <f t="shared" si="2"/>
        <v>15.11515597165992</v>
      </c>
      <c r="F12" s="19">
        <f t="shared" si="3"/>
        <v>7.5575779858299601</v>
      </c>
      <c r="G12" s="19">
        <f t="shared" si="4"/>
        <v>3.0230311943319839</v>
      </c>
      <c r="H12" s="20">
        <f t="shared" si="5"/>
        <v>14.359398173076924</v>
      </c>
    </row>
    <row r="13" spans="1:8" x14ac:dyDescent="0.2">
      <c r="A13" s="8">
        <f t="shared" si="6"/>
        <v>6</v>
      </c>
      <c r="B13" s="18">
        <v>29886.05</v>
      </c>
      <c r="C13" s="18">
        <f t="shared" si="0"/>
        <v>30483.771000000001</v>
      </c>
      <c r="D13" s="18">
        <f t="shared" si="1"/>
        <v>2540.3142499999999</v>
      </c>
      <c r="E13" s="19">
        <f t="shared" si="2"/>
        <v>15.427009615384616</v>
      </c>
      <c r="F13" s="19">
        <f t="shared" si="3"/>
        <v>7.7135048076923081</v>
      </c>
      <c r="G13" s="19">
        <f t="shared" si="4"/>
        <v>3.0854019230769234</v>
      </c>
      <c r="H13" s="20">
        <f t="shared" si="5"/>
        <v>14.655659134615385</v>
      </c>
    </row>
    <row r="14" spans="1:8" x14ac:dyDescent="0.2">
      <c r="A14" s="8">
        <f t="shared" si="6"/>
        <v>7</v>
      </c>
      <c r="B14" s="18">
        <v>30165.66</v>
      </c>
      <c r="C14" s="18">
        <f t="shared" si="0"/>
        <v>30768.9732</v>
      </c>
      <c r="D14" s="18">
        <f t="shared" si="1"/>
        <v>2564.0810999999999</v>
      </c>
      <c r="E14" s="19">
        <f t="shared" si="2"/>
        <v>15.571342712550608</v>
      </c>
      <c r="F14" s="19">
        <f t="shared" si="3"/>
        <v>7.7856713562753042</v>
      </c>
      <c r="G14" s="19">
        <f t="shared" si="4"/>
        <v>3.1142685425101218</v>
      </c>
      <c r="H14" s="20">
        <f t="shared" si="5"/>
        <v>14.792775576923077</v>
      </c>
    </row>
    <row r="15" spans="1:8" x14ac:dyDescent="0.2">
      <c r="A15" s="8">
        <f t="shared" si="6"/>
        <v>8</v>
      </c>
      <c r="B15" s="18">
        <v>30670.12</v>
      </c>
      <c r="C15" s="18">
        <f t="shared" si="0"/>
        <v>31283.522399999998</v>
      </c>
      <c r="D15" s="18">
        <f t="shared" si="1"/>
        <v>2606.9602</v>
      </c>
      <c r="E15" s="19">
        <f t="shared" si="2"/>
        <v>15.831742105263157</v>
      </c>
      <c r="F15" s="19">
        <f t="shared" si="3"/>
        <v>7.9158710526315783</v>
      </c>
      <c r="G15" s="19">
        <f t="shared" si="4"/>
        <v>3.1663484210526311</v>
      </c>
      <c r="H15" s="20">
        <f t="shared" si="5"/>
        <v>15.040154999999999</v>
      </c>
    </row>
    <row r="16" spans="1:8" x14ac:dyDescent="0.2">
      <c r="A16" s="8">
        <f t="shared" si="6"/>
        <v>9</v>
      </c>
      <c r="B16" s="18">
        <v>30919.360000000001</v>
      </c>
      <c r="C16" s="18">
        <f t="shared" si="0"/>
        <v>31537.747200000002</v>
      </c>
      <c r="D16" s="18">
        <f t="shared" si="1"/>
        <v>2628.1455999999998</v>
      </c>
      <c r="E16" s="19">
        <f t="shared" si="2"/>
        <v>15.960398380566803</v>
      </c>
      <c r="F16" s="19">
        <f t="shared" si="3"/>
        <v>7.9801991902834013</v>
      </c>
      <c r="G16" s="19">
        <f t="shared" si="4"/>
        <v>3.1920796761133605</v>
      </c>
      <c r="H16" s="20">
        <f t="shared" si="5"/>
        <v>15.162378461538463</v>
      </c>
    </row>
    <row r="17" spans="1:8" x14ac:dyDescent="0.2">
      <c r="A17" s="8">
        <f t="shared" si="6"/>
        <v>10</v>
      </c>
      <c r="B17" s="18">
        <v>31507.89</v>
      </c>
      <c r="C17" s="18">
        <f t="shared" si="0"/>
        <v>32138.0478</v>
      </c>
      <c r="D17" s="18">
        <f t="shared" si="1"/>
        <v>2678.17065</v>
      </c>
      <c r="E17" s="19">
        <f t="shared" si="2"/>
        <v>16.264194230769231</v>
      </c>
      <c r="F17" s="19">
        <f t="shared" si="3"/>
        <v>8.1320971153846155</v>
      </c>
      <c r="G17" s="19">
        <f t="shared" si="4"/>
        <v>3.2528388461538462</v>
      </c>
      <c r="H17" s="20">
        <f t="shared" si="5"/>
        <v>15.450984519230769</v>
      </c>
    </row>
    <row r="18" spans="1:8" x14ac:dyDescent="0.2">
      <c r="A18" s="8">
        <f t="shared" si="6"/>
        <v>11</v>
      </c>
      <c r="B18" s="18">
        <v>31726.240000000002</v>
      </c>
      <c r="C18" s="18">
        <f t="shared" si="0"/>
        <v>32360.764800000001</v>
      </c>
      <c r="D18" s="18">
        <f t="shared" si="1"/>
        <v>2696.7304000000004</v>
      </c>
      <c r="E18" s="19">
        <f t="shared" si="2"/>
        <v>16.376905263157894</v>
      </c>
      <c r="F18" s="19">
        <f t="shared" si="3"/>
        <v>8.1884526315789472</v>
      </c>
      <c r="G18" s="19">
        <f t="shared" si="4"/>
        <v>3.275381052631579</v>
      </c>
      <c r="H18" s="20">
        <f t="shared" si="5"/>
        <v>15.558060000000001</v>
      </c>
    </row>
    <row r="19" spans="1:8" x14ac:dyDescent="0.2">
      <c r="A19" s="8">
        <f t="shared" si="6"/>
        <v>12</v>
      </c>
      <c r="B19" s="18">
        <v>32273.3</v>
      </c>
      <c r="C19" s="18">
        <f t="shared" si="0"/>
        <v>32918.766000000003</v>
      </c>
      <c r="D19" s="18">
        <f t="shared" si="1"/>
        <v>2743.2305000000001</v>
      </c>
      <c r="E19" s="19">
        <f t="shared" si="2"/>
        <v>16.659294534412957</v>
      </c>
      <c r="F19" s="19">
        <f t="shared" si="3"/>
        <v>8.3296472672064787</v>
      </c>
      <c r="G19" s="19">
        <f t="shared" si="4"/>
        <v>3.3318589068825917</v>
      </c>
      <c r="H19" s="20">
        <f t="shared" si="5"/>
        <v>15.826329807692309</v>
      </c>
    </row>
    <row r="20" spans="1:8" x14ac:dyDescent="0.2">
      <c r="A20" s="8">
        <f t="shared" si="6"/>
        <v>13</v>
      </c>
      <c r="B20" s="18">
        <v>32348</v>
      </c>
      <c r="C20" s="18">
        <f t="shared" si="0"/>
        <v>32994.959999999999</v>
      </c>
      <c r="D20" s="18">
        <f t="shared" si="1"/>
        <v>2749.58</v>
      </c>
      <c r="E20" s="19">
        <f t="shared" si="2"/>
        <v>16.697854251012146</v>
      </c>
      <c r="F20" s="19">
        <f t="shared" si="3"/>
        <v>8.3489271255060729</v>
      </c>
      <c r="G20" s="19">
        <f t="shared" si="4"/>
        <v>3.3395708502024291</v>
      </c>
      <c r="H20" s="20">
        <f t="shared" si="5"/>
        <v>15.862961538461539</v>
      </c>
    </row>
    <row r="21" spans="1:8" x14ac:dyDescent="0.2">
      <c r="A21" s="8">
        <f t="shared" si="6"/>
        <v>14</v>
      </c>
      <c r="B21" s="18">
        <v>33438.58</v>
      </c>
      <c r="C21" s="18">
        <f t="shared" si="0"/>
        <v>34107.351600000002</v>
      </c>
      <c r="D21" s="18">
        <f t="shared" si="1"/>
        <v>2842.2793000000001</v>
      </c>
      <c r="E21" s="19">
        <f t="shared" si="2"/>
        <v>17.260805465587044</v>
      </c>
      <c r="F21" s="19">
        <f t="shared" si="3"/>
        <v>8.630402732793522</v>
      </c>
      <c r="G21" s="19">
        <f t="shared" si="4"/>
        <v>3.4521610931174087</v>
      </c>
      <c r="H21" s="20">
        <f t="shared" si="5"/>
        <v>16.397765192307695</v>
      </c>
    </row>
    <row r="22" spans="1:8" x14ac:dyDescent="0.2">
      <c r="A22" s="8">
        <f t="shared" si="6"/>
        <v>15</v>
      </c>
      <c r="B22" s="18">
        <v>33453.019999999997</v>
      </c>
      <c r="C22" s="18">
        <f t="shared" si="0"/>
        <v>34122.080399999999</v>
      </c>
      <c r="D22" s="18">
        <f t="shared" si="1"/>
        <v>2843.5066999999999</v>
      </c>
      <c r="E22" s="19">
        <f t="shared" si="2"/>
        <v>17.268259311740891</v>
      </c>
      <c r="F22" s="19">
        <f t="shared" si="3"/>
        <v>8.6341296558704457</v>
      </c>
      <c r="G22" s="19">
        <f t="shared" si="4"/>
        <v>3.4536518623481784</v>
      </c>
      <c r="H22" s="20">
        <f t="shared" si="5"/>
        <v>16.404846346153846</v>
      </c>
    </row>
    <row r="23" spans="1:8" x14ac:dyDescent="0.2">
      <c r="A23" s="8">
        <f t="shared" si="6"/>
        <v>16</v>
      </c>
      <c r="B23" s="18">
        <v>34780.660000000003</v>
      </c>
      <c r="C23" s="18">
        <f t="shared" si="0"/>
        <v>35476.273200000003</v>
      </c>
      <c r="D23" s="18">
        <f t="shared" si="1"/>
        <v>2956.3561000000004</v>
      </c>
      <c r="E23" s="19">
        <f t="shared" si="2"/>
        <v>17.953579554655871</v>
      </c>
      <c r="F23" s="19">
        <f t="shared" si="3"/>
        <v>8.9767897773279355</v>
      </c>
      <c r="G23" s="19">
        <f t="shared" si="4"/>
        <v>3.5907159109311744</v>
      </c>
      <c r="H23" s="20">
        <f t="shared" si="5"/>
        <v>17.055900576923079</v>
      </c>
    </row>
    <row r="24" spans="1:8" x14ac:dyDescent="0.2">
      <c r="A24" s="8">
        <f t="shared" si="6"/>
        <v>17</v>
      </c>
      <c r="B24" s="18">
        <v>34795.07</v>
      </c>
      <c r="C24" s="18">
        <f t="shared" si="0"/>
        <v>35490.971400000002</v>
      </c>
      <c r="D24" s="18">
        <f t="shared" si="1"/>
        <v>2957.58095</v>
      </c>
      <c r="E24" s="19">
        <f t="shared" si="2"/>
        <v>17.96101791497976</v>
      </c>
      <c r="F24" s="19">
        <f t="shared" si="3"/>
        <v>8.9805089574898798</v>
      </c>
      <c r="G24" s="19">
        <f t="shared" si="4"/>
        <v>3.592203582995952</v>
      </c>
      <c r="H24" s="20">
        <f t="shared" si="5"/>
        <v>17.062967019230769</v>
      </c>
    </row>
    <row r="25" spans="1:8" x14ac:dyDescent="0.2">
      <c r="A25" s="8">
        <f t="shared" si="6"/>
        <v>18</v>
      </c>
      <c r="B25" s="18">
        <v>36122.71</v>
      </c>
      <c r="C25" s="18">
        <f t="shared" si="0"/>
        <v>36845.164199999999</v>
      </c>
      <c r="D25" s="18">
        <f t="shared" si="1"/>
        <v>3070.4303500000001</v>
      </c>
      <c r="E25" s="19">
        <f t="shared" si="2"/>
        <v>18.646338157894736</v>
      </c>
      <c r="F25" s="19">
        <f t="shared" si="3"/>
        <v>9.3231690789473678</v>
      </c>
      <c r="G25" s="19">
        <f t="shared" si="4"/>
        <v>3.729267631578947</v>
      </c>
      <c r="H25" s="20">
        <f t="shared" si="5"/>
        <v>17.714021249999998</v>
      </c>
    </row>
    <row r="26" spans="1:8" x14ac:dyDescent="0.2">
      <c r="A26" s="8">
        <f t="shared" si="6"/>
        <v>19</v>
      </c>
      <c r="B26" s="18">
        <v>36137.160000000003</v>
      </c>
      <c r="C26" s="18">
        <f t="shared" si="0"/>
        <v>36859.903200000001</v>
      </c>
      <c r="D26" s="18">
        <f t="shared" si="1"/>
        <v>3071.6586000000002</v>
      </c>
      <c r="E26" s="19">
        <f t="shared" si="2"/>
        <v>18.653797165991904</v>
      </c>
      <c r="F26" s="19">
        <f t="shared" si="3"/>
        <v>9.3268985829959519</v>
      </c>
      <c r="G26" s="19">
        <f t="shared" si="4"/>
        <v>3.7307594331983807</v>
      </c>
      <c r="H26" s="20">
        <f t="shared" si="5"/>
        <v>17.721107307692307</v>
      </c>
    </row>
    <row r="27" spans="1:8" x14ac:dyDescent="0.2">
      <c r="A27" s="8">
        <f t="shared" si="6"/>
        <v>20</v>
      </c>
      <c r="B27" s="18">
        <v>37464.81</v>
      </c>
      <c r="C27" s="18">
        <f t="shared" si="0"/>
        <v>38214.106199999995</v>
      </c>
      <c r="D27" s="18">
        <f t="shared" si="1"/>
        <v>3184.5088499999997</v>
      </c>
      <c r="E27" s="19">
        <f t="shared" si="2"/>
        <v>19.339122570850201</v>
      </c>
      <c r="F27" s="19">
        <f t="shared" si="3"/>
        <v>9.6695612854251003</v>
      </c>
      <c r="G27" s="19">
        <f t="shared" si="4"/>
        <v>3.86782451417004</v>
      </c>
      <c r="H27" s="20">
        <f t="shared" si="5"/>
        <v>18.372166442307691</v>
      </c>
    </row>
    <row r="28" spans="1:8" x14ac:dyDescent="0.2">
      <c r="A28" s="8">
        <f t="shared" si="6"/>
        <v>21</v>
      </c>
      <c r="B28" s="18">
        <v>37479.199999999997</v>
      </c>
      <c r="C28" s="18">
        <f t="shared" si="0"/>
        <v>38228.784</v>
      </c>
      <c r="D28" s="18">
        <f t="shared" si="1"/>
        <v>3185.732</v>
      </c>
      <c r="E28" s="19">
        <f t="shared" si="2"/>
        <v>19.346550607287448</v>
      </c>
      <c r="F28" s="19">
        <f t="shared" si="3"/>
        <v>9.6732753036437238</v>
      </c>
      <c r="G28" s="19">
        <f t="shared" si="4"/>
        <v>3.8693101214574894</v>
      </c>
      <c r="H28" s="20">
        <f t="shared" si="5"/>
        <v>18.379223076923076</v>
      </c>
    </row>
    <row r="29" spans="1:8" x14ac:dyDescent="0.2">
      <c r="A29" s="8">
        <f t="shared" si="6"/>
        <v>22</v>
      </c>
      <c r="B29" s="18">
        <v>38806.86</v>
      </c>
      <c r="C29" s="18">
        <f t="shared" si="0"/>
        <v>39582.997199999998</v>
      </c>
      <c r="D29" s="18">
        <f t="shared" si="1"/>
        <v>3298.5831000000003</v>
      </c>
      <c r="E29" s="19">
        <f t="shared" si="2"/>
        <v>20.031881174089069</v>
      </c>
      <c r="F29" s="19">
        <f t="shared" si="3"/>
        <v>10.015940587044534</v>
      </c>
      <c r="G29" s="19">
        <f t="shared" si="4"/>
        <v>4.0063762348178136</v>
      </c>
      <c r="H29" s="20">
        <f t="shared" si="5"/>
        <v>19.030287115384613</v>
      </c>
    </row>
    <row r="30" spans="1:8" x14ac:dyDescent="0.2">
      <c r="A30" s="8">
        <f t="shared" si="6"/>
        <v>23</v>
      </c>
      <c r="B30" s="18">
        <v>40148.94</v>
      </c>
      <c r="C30" s="18">
        <f t="shared" si="0"/>
        <v>40951.918799999999</v>
      </c>
      <c r="D30" s="18">
        <f t="shared" si="1"/>
        <v>3412.6599000000006</v>
      </c>
      <c r="E30" s="19">
        <f t="shared" si="2"/>
        <v>20.724655263157896</v>
      </c>
      <c r="F30" s="19">
        <f t="shared" si="3"/>
        <v>10.362327631578948</v>
      </c>
      <c r="G30" s="19">
        <f t="shared" si="4"/>
        <v>4.1449310526315788</v>
      </c>
      <c r="H30" s="20">
        <f t="shared" si="5"/>
        <v>19.688422500000001</v>
      </c>
    </row>
    <row r="31" spans="1:8" x14ac:dyDescent="0.2">
      <c r="A31" s="8">
        <f t="shared" si="6"/>
        <v>24</v>
      </c>
      <c r="B31" s="18">
        <v>41476.6</v>
      </c>
      <c r="C31" s="18">
        <f t="shared" si="0"/>
        <v>42306.131999999998</v>
      </c>
      <c r="D31" s="18">
        <f t="shared" si="1"/>
        <v>3525.511</v>
      </c>
      <c r="E31" s="19">
        <f t="shared" si="2"/>
        <v>21.409985829959513</v>
      </c>
      <c r="F31" s="19">
        <f t="shared" si="3"/>
        <v>10.704992914979757</v>
      </c>
      <c r="G31" s="19">
        <f t="shared" si="4"/>
        <v>4.2819971659919025</v>
      </c>
      <c r="H31" s="20">
        <f t="shared" si="5"/>
        <v>20.339486538461536</v>
      </c>
    </row>
    <row r="32" spans="1:8" x14ac:dyDescent="0.2">
      <c r="A32" s="8">
        <f t="shared" si="6"/>
        <v>25</v>
      </c>
      <c r="B32" s="18">
        <v>41566.269999999997</v>
      </c>
      <c r="C32" s="18">
        <f t="shared" si="0"/>
        <v>42397.595399999998</v>
      </c>
      <c r="D32" s="18">
        <f t="shared" si="1"/>
        <v>3533.1329499999997</v>
      </c>
      <c r="E32" s="19">
        <f t="shared" si="2"/>
        <v>21.456272975708501</v>
      </c>
      <c r="F32" s="19">
        <f t="shared" si="3"/>
        <v>10.72813648785425</v>
      </c>
      <c r="G32" s="19">
        <f t="shared" si="4"/>
        <v>4.2912545951416998</v>
      </c>
      <c r="H32" s="20">
        <f t="shared" si="5"/>
        <v>20.383459326923077</v>
      </c>
    </row>
    <row r="33" spans="1:8" x14ac:dyDescent="0.2">
      <c r="A33" s="8">
        <f t="shared" si="6"/>
        <v>26</v>
      </c>
      <c r="B33" s="18">
        <v>41636.019999999997</v>
      </c>
      <c r="C33" s="18">
        <f t="shared" si="0"/>
        <v>42468.740399999995</v>
      </c>
      <c r="D33" s="18">
        <f t="shared" si="1"/>
        <v>3539.0616999999997</v>
      </c>
      <c r="E33" s="19">
        <f t="shared" si="2"/>
        <v>21.492277530364369</v>
      </c>
      <c r="F33" s="19">
        <f t="shared" si="3"/>
        <v>10.746138765182184</v>
      </c>
      <c r="G33" s="19">
        <f t="shared" si="4"/>
        <v>4.298455506072874</v>
      </c>
      <c r="H33" s="20">
        <f t="shared" si="5"/>
        <v>20.417663653846152</v>
      </c>
    </row>
    <row r="34" spans="1:8" x14ac:dyDescent="0.2">
      <c r="A34" s="8">
        <f t="shared" si="6"/>
        <v>27</v>
      </c>
      <c r="B34" s="18">
        <v>41715.160000000003</v>
      </c>
      <c r="C34" s="18">
        <f t="shared" si="0"/>
        <v>42549.463200000006</v>
      </c>
      <c r="D34" s="18">
        <f t="shared" si="1"/>
        <v>3545.7886000000003</v>
      </c>
      <c r="E34" s="19">
        <f t="shared" si="2"/>
        <v>21.533129149797574</v>
      </c>
      <c r="F34" s="19">
        <f t="shared" si="3"/>
        <v>10.766564574898787</v>
      </c>
      <c r="G34" s="19">
        <f t="shared" si="4"/>
        <v>4.3066258299595148</v>
      </c>
      <c r="H34" s="20">
        <f t="shared" si="5"/>
        <v>20.456472692307695</v>
      </c>
    </row>
    <row r="35" spans="1:8" x14ac:dyDescent="0.2">
      <c r="A35" s="8">
        <f t="shared" si="6"/>
        <v>28</v>
      </c>
      <c r="B35" s="18">
        <v>41775.050000000003</v>
      </c>
      <c r="C35" s="18">
        <f t="shared" si="0"/>
        <v>42610.551000000007</v>
      </c>
      <c r="D35" s="18">
        <f t="shared" si="1"/>
        <v>3550.8792500000004</v>
      </c>
      <c r="E35" s="19">
        <f t="shared" si="2"/>
        <v>21.564044028340085</v>
      </c>
      <c r="F35" s="19">
        <f t="shared" si="3"/>
        <v>10.782022014170042</v>
      </c>
      <c r="G35" s="19">
        <f t="shared" si="4"/>
        <v>4.3128088056680172</v>
      </c>
      <c r="H35" s="20">
        <f t="shared" si="5"/>
        <v>20.485841826923082</v>
      </c>
    </row>
    <row r="36" spans="1:8" x14ac:dyDescent="0.2">
      <c r="A36" s="8">
        <f t="shared" si="6"/>
        <v>29</v>
      </c>
      <c r="B36" s="18">
        <v>41830.51</v>
      </c>
      <c r="C36" s="18">
        <f t="shared" si="0"/>
        <v>42667.120200000005</v>
      </c>
      <c r="D36" s="18">
        <f t="shared" si="1"/>
        <v>3555.5933500000001</v>
      </c>
      <c r="E36" s="19">
        <f t="shared" si="2"/>
        <v>21.592672165991907</v>
      </c>
      <c r="F36" s="19">
        <f t="shared" si="3"/>
        <v>10.796336082995953</v>
      </c>
      <c r="G36" s="19">
        <f t="shared" si="4"/>
        <v>4.3185344331983817</v>
      </c>
      <c r="H36" s="20">
        <f t="shared" si="5"/>
        <v>20.513038557692312</v>
      </c>
    </row>
    <row r="37" spans="1:8" x14ac:dyDescent="0.2">
      <c r="A37" s="8">
        <f t="shared" si="6"/>
        <v>30</v>
      </c>
      <c r="B37" s="18">
        <v>41881.919999999998</v>
      </c>
      <c r="C37" s="18">
        <f t="shared" si="0"/>
        <v>42719.558400000002</v>
      </c>
      <c r="D37" s="18">
        <f t="shared" si="1"/>
        <v>3559.9631999999997</v>
      </c>
      <c r="E37" s="19">
        <f t="shared" si="2"/>
        <v>21.61920971659919</v>
      </c>
      <c r="F37" s="19">
        <f t="shared" si="3"/>
        <v>10.809604858299595</v>
      </c>
      <c r="G37" s="19">
        <f t="shared" si="4"/>
        <v>4.3238419433198381</v>
      </c>
      <c r="H37" s="20">
        <f t="shared" si="5"/>
        <v>20.538249230769232</v>
      </c>
    </row>
    <row r="38" spans="1:8" x14ac:dyDescent="0.2">
      <c r="A38" s="8">
        <f t="shared" si="6"/>
        <v>31</v>
      </c>
      <c r="B38" s="18">
        <v>41929.51</v>
      </c>
      <c r="C38" s="18">
        <f t="shared" si="0"/>
        <v>42768.100200000001</v>
      </c>
      <c r="D38" s="18">
        <f t="shared" si="1"/>
        <v>3564.0083500000001</v>
      </c>
      <c r="E38" s="19">
        <f t="shared" si="2"/>
        <v>21.6437754048583</v>
      </c>
      <c r="F38" s="19">
        <f t="shared" si="3"/>
        <v>10.82188770242915</v>
      </c>
      <c r="G38" s="19">
        <f t="shared" si="4"/>
        <v>4.3287550809716597</v>
      </c>
      <c r="H38" s="20">
        <f t="shared" si="5"/>
        <v>20.561586634615384</v>
      </c>
    </row>
    <row r="39" spans="1:8" x14ac:dyDescent="0.2">
      <c r="A39" s="8">
        <f t="shared" si="6"/>
        <v>32</v>
      </c>
      <c r="B39" s="18">
        <v>41973.58</v>
      </c>
      <c r="C39" s="18">
        <f t="shared" si="0"/>
        <v>42813.051600000006</v>
      </c>
      <c r="D39" s="18">
        <f t="shared" si="1"/>
        <v>3567.7543000000005</v>
      </c>
      <c r="E39" s="19">
        <f t="shared" si="2"/>
        <v>21.66652408906883</v>
      </c>
      <c r="F39" s="19">
        <f t="shared" si="3"/>
        <v>10.833262044534415</v>
      </c>
      <c r="G39" s="19">
        <f t="shared" si="4"/>
        <v>4.3333048178137661</v>
      </c>
      <c r="H39" s="20">
        <f t="shared" si="5"/>
        <v>20.583197884615387</v>
      </c>
    </row>
    <row r="40" spans="1:8" x14ac:dyDescent="0.2">
      <c r="A40" s="8">
        <f t="shared" si="6"/>
        <v>33</v>
      </c>
      <c r="B40" s="18">
        <v>42014.38</v>
      </c>
      <c r="C40" s="18">
        <f t="shared" si="0"/>
        <v>42854.667600000001</v>
      </c>
      <c r="D40" s="18">
        <f t="shared" si="1"/>
        <v>3571.2222999999999</v>
      </c>
      <c r="E40" s="19">
        <f t="shared" si="2"/>
        <v>21.687584817813764</v>
      </c>
      <c r="F40" s="19">
        <f t="shared" si="3"/>
        <v>10.843792408906882</v>
      </c>
      <c r="G40" s="19">
        <f t="shared" si="4"/>
        <v>4.3375169635627531</v>
      </c>
      <c r="H40" s="20">
        <f t="shared" si="5"/>
        <v>20.603205576923077</v>
      </c>
    </row>
    <row r="41" spans="1:8" x14ac:dyDescent="0.2">
      <c r="A41" s="8">
        <f t="shared" si="6"/>
        <v>34</v>
      </c>
      <c r="B41" s="18">
        <v>42052.18</v>
      </c>
      <c r="C41" s="18">
        <f t="shared" si="0"/>
        <v>42893.223599999998</v>
      </c>
      <c r="D41" s="18">
        <f t="shared" si="1"/>
        <v>3574.4353000000001</v>
      </c>
      <c r="E41" s="19">
        <f t="shared" si="2"/>
        <v>21.707096963562751</v>
      </c>
      <c r="F41" s="19">
        <f t="shared" si="3"/>
        <v>10.853548481781376</v>
      </c>
      <c r="G41" s="19">
        <f t="shared" si="4"/>
        <v>4.3414193927125506</v>
      </c>
      <c r="H41" s="20">
        <f t="shared" si="5"/>
        <v>20.621742115384613</v>
      </c>
    </row>
    <row r="42" spans="1:8" x14ac:dyDescent="0.2">
      <c r="A42" s="21">
        <f t="shared" si="6"/>
        <v>35</v>
      </c>
      <c r="B42" s="22">
        <v>42087.15</v>
      </c>
      <c r="C42" s="22">
        <f t="shared" si="0"/>
        <v>42928.893000000004</v>
      </c>
      <c r="D42" s="22">
        <f t="shared" si="1"/>
        <v>3577.4077500000003</v>
      </c>
      <c r="E42" s="23">
        <f t="shared" si="2"/>
        <v>21.725148279352229</v>
      </c>
      <c r="F42" s="23">
        <f t="shared" si="3"/>
        <v>10.862574139676115</v>
      </c>
      <c r="G42" s="23">
        <f t="shared" si="4"/>
        <v>4.3450296558704462</v>
      </c>
      <c r="H42" s="24">
        <f t="shared" si="5"/>
        <v>20.638890865384617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19</vt:i4>
      </vt:variant>
    </vt:vector>
  </HeadingPairs>
  <TitlesOfParts>
    <vt:vector size="39" baseType="lpstr">
      <vt:lpstr>Inhoud</vt:lpstr>
      <vt:lpstr>L4</vt:lpstr>
      <vt:lpstr>L3</vt:lpstr>
      <vt:lpstr>L2</vt:lpstr>
      <vt:lpstr>A3</vt:lpstr>
      <vt:lpstr>A2</vt:lpstr>
      <vt:lpstr>A1</vt:lpstr>
      <vt:lpstr>B3</vt:lpstr>
      <vt:lpstr>B2B</vt:lpstr>
      <vt:lpstr>B2A</vt:lpstr>
      <vt:lpstr>B1C</vt:lpstr>
      <vt:lpstr>B1B</vt:lpstr>
      <vt:lpstr>MV2</vt:lpstr>
      <vt:lpstr>MV1</vt:lpstr>
      <vt:lpstr>MV1bis</vt:lpstr>
      <vt:lpstr>L1</vt:lpstr>
      <vt:lpstr>K3</vt:lpstr>
      <vt:lpstr>G1</vt:lpstr>
      <vt:lpstr>GS</vt:lpstr>
      <vt:lpstr>GEW</vt:lpstr>
      <vt:lpstr>'A1'!Afdrukbereik</vt:lpstr>
      <vt:lpstr>'A2'!Afdrukbereik</vt:lpstr>
      <vt:lpstr>'A3'!Afdrukbereik</vt:lpstr>
      <vt:lpstr>B1B!Afdrukbereik</vt:lpstr>
      <vt:lpstr>B1C!Afdrukbereik</vt:lpstr>
      <vt:lpstr>B2A!Afdrukbereik</vt:lpstr>
      <vt:lpstr>B2B!Afdrukbereik</vt:lpstr>
      <vt:lpstr>'B3'!Afdrukbereik</vt:lpstr>
      <vt:lpstr>'G1'!Afdrukbereik</vt:lpstr>
      <vt:lpstr>GEW!Afdrukbereik</vt:lpstr>
      <vt:lpstr>GS!Afdrukbereik</vt:lpstr>
      <vt:lpstr>'K3'!Afdrukbereik</vt:lpstr>
      <vt:lpstr>'L1'!Afdrukbereik</vt:lpstr>
      <vt:lpstr>'L2'!Afdrukbereik</vt:lpstr>
      <vt:lpstr>'L3'!Afdrukbereik</vt:lpstr>
      <vt:lpstr>'L4'!Afdrukbereik</vt:lpstr>
      <vt:lpstr>'MV1'!Afdrukbereik</vt:lpstr>
      <vt:lpstr>MV1bis!Afdrukbereik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Steven De Looze</cp:lastModifiedBy>
  <cp:lastPrinted>2021-06-04T12:35:45Z</cp:lastPrinted>
  <dcterms:created xsi:type="dcterms:W3CDTF">2021-06-01T12:57:59Z</dcterms:created>
  <dcterms:modified xsi:type="dcterms:W3CDTF">2021-10-22T13:36:45Z</dcterms:modified>
</cp:coreProperties>
</file>